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phan.feugas\Documents\FEUGAS\000_LIGUE IDF - ACFT\0_PROJET CLUB_MON CLUB DEMAIN\6_Mon Club demain_Exemples Projets\"/>
    </mc:Choice>
  </mc:AlternateContent>
  <xr:revisionPtr revIDLastSave="0" documentId="13_ncr:1_{3790E640-09E5-4812-973C-49DDAAA0BEA6}" xr6:coauthVersionLast="36" xr6:coauthVersionMax="36" xr10:uidLastSave="{00000000-0000-0000-0000-000000000000}"/>
  <bookViews>
    <workbookView xWindow="0" yWindow="0" windowWidth="19200" windowHeight="6300" tabRatio="700" xr2:uid="{5E879EBB-7044-4B04-8E61-CAA4DF52CAF9}"/>
  </bookViews>
  <sheets>
    <sheet name="Explications" sheetId="1" r:id="rId1"/>
    <sheet name="AXES STRATEGIQUES" sheetId="4" r:id="rId2"/>
    <sheet name="OBJECTIFS OPERATIONNELS" sheetId="28" r:id="rId3"/>
    <sheet name="AS 1" sheetId="38" r:id="rId4"/>
    <sheet name="AS 2" sheetId="45" r:id="rId5"/>
    <sheet name="AS 3" sheetId="46" r:id="rId6"/>
    <sheet name="AS 4" sheetId="47" r:id="rId7"/>
    <sheet name="AS 5" sheetId="48" r:id="rId8"/>
    <sheet name="AS 6" sheetId="49" r:id="rId9"/>
    <sheet name="AS 7" sheetId="50" r:id="rId10"/>
  </sheets>
  <definedNames>
    <definedName name="_xlnm.Print_Titles" localSheetId="3">'AS 1'!$A:$E</definedName>
    <definedName name="_xlnm.Print_Titles" localSheetId="4">'AS 2'!$A:$E</definedName>
    <definedName name="_xlnm.Print_Titles" localSheetId="5">'AS 3'!$A:$E</definedName>
    <definedName name="_xlnm.Print_Titles" localSheetId="6">'AS 4'!$A:$E</definedName>
    <definedName name="_xlnm.Print_Titles" localSheetId="7">'AS 5'!$A:$E</definedName>
    <definedName name="_xlnm.Print_Titles" localSheetId="8">'AS 6'!$A:$E</definedName>
    <definedName name="_xlnm.Print_Titles" localSheetId="9">'AS 7'!$A:$E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50" l="1"/>
  <c r="C1" i="49"/>
  <c r="C1" i="48"/>
  <c r="C1" i="47"/>
  <c r="C1" i="46"/>
  <c r="C1" i="45"/>
  <c r="C1" i="38"/>
  <c r="I1" i="28"/>
  <c r="F5" i="4"/>
  <c r="N32" i="50" l="1"/>
  <c r="N25" i="50"/>
  <c r="N18" i="50"/>
  <c r="L11" i="50"/>
  <c r="N11" i="50" s="1"/>
  <c r="N32" i="49"/>
  <c r="N25" i="49"/>
  <c r="N18" i="49"/>
  <c r="N11" i="49"/>
  <c r="L11" i="49"/>
  <c r="N32" i="48"/>
  <c r="N25" i="48"/>
  <c r="N18" i="48"/>
  <c r="L11" i="48"/>
  <c r="N11" i="48" s="1"/>
  <c r="N32" i="47"/>
  <c r="N25" i="47"/>
  <c r="N18" i="47"/>
  <c r="L11" i="47"/>
  <c r="N11" i="47" s="1"/>
  <c r="N32" i="46"/>
  <c r="N25" i="46"/>
  <c r="N18" i="46"/>
  <c r="L11" i="46"/>
  <c r="N11" i="46" s="1"/>
  <c r="N32" i="45"/>
  <c r="N25" i="45"/>
  <c r="N18" i="45"/>
  <c r="L11" i="45"/>
  <c r="N11" i="45" s="1"/>
  <c r="Y17" i="4" l="1"/>
  <c r="Z17" i="4" s="1"/>
  <c r="C11" i="28" l="1"/>
  <c r="C52" i="28" l="1"/>
  <c r="C30" i="28"/>
  <c r="C26" i="28"/>
  <c r="N32" i="38" l="1"/>
  <c r="N25" i="38"/>
  <c r="N18" i="38"/>
  <c r="L11" i="38"/>
  <c r="N11" i="38" s="1"/>
  <c r="C22" i="28"/>
  <c r="X22" i="28"/>
  <c r="Y22" i="28" s="1"/>
  <c r="E4" i="28" l="1"/>
  <c r="G4" i="28"/>
  <c r="I4" i="28"/>
  <c r="K4" i="28"/>
  <c r="M4" i="28"/>
  <c r="O4" i="28"/>
  <c r="Q4" i="28"/>
  <c r="S4" i="28"/>
  <c r="U4" i="28"/>
  <c r="W4" i="28"/>
  <c r="E5" i="28"/>
  <c r="G5" i="28"/>
  <c r="I5" i="28"/>
  <c r="K5" i="28"/>
  <c r="M5" i="28"/>
  <c r="O5" i="28"/>
  <c r="Q5" i="28"/>
  <c r="S5" i="28"/>
  <c r="U5" i="28"/>
  <c r="W5" i="28"/>
  <c r="C9" i="28"/>
  <c r="X9" i="28"/>
  <c r="Y9" i="28" s="1"/>
  <c r="C10" i="28"/>
  <c r="X10" i="28"/>
  <c r="Y10" i="28" s="1"/>
  <c r="X11" i="28"/>
  <c r="Y11" i="28" s="1"/>
  <c r="C12" i="28"/>
  <c r="X12" i="28"/>
  <c r="Y12" i="28" s="1"/>
  <c r="C13" i="28"/>
  <c r="X13" i="28"/>
  <c r="Y13" i="28" s="1"/>
  <c r="C15" i="28"/>
  <c r="X15" i="28"/>
  <c r="Y15" i="28" s="1"/>
  <c r="C16" i="28"/>
  <c r="X16" i="28"/>
  <c r="Y16" i="28" s="1"/>
  <c r="C17" i="28"/>
  <c r="X17" i="28"/>
  <c r="Y17" i="28" s="1"/>
  <c r="C18" i="28"/>
  <c r="X18" i="28"/>
  <c r="Y18" i="28" s="1"/>
  <c r="C19" i="28"/>
  <c r="X19" i="28"/>
  <c r="Y19" i="28" s="1"/>
  <c r="C20" i="28"/>
  <c r="X20" i="28"/>
  <c r="Y20" i="28" s="1"/>
  <c r="C23" i="28"/>
  <c r="X23" i="28"/>
  <c r="Y23" i="28" s="1"/>
  <c r="C24" i="28"/>
  <c r="X24" i="28"/>
  <c r="Y24" i="28" s="1"/>
  <c r="C25" i="28"/>
  <c r="X25" i="28"/>
  <c r="Y25" i="28" s="1"/>
  <c r="X26" i="28"/>
  <c r="Y26" i="28" s="1"/>
  <c r="C27" i="28"/>
  <c r="X27" i="28"/>
  <c r="Y27" i="28" s="1"/>
  <c r="C28" i="28"/>
  <c r="X28" i="28"/>
  <c r="Y28" i="28" s="1"/>
  <c r="X30" i="28"/>
  <c r="Y30" i="28" s="1"/>
  <c r="C31" i="28"/>
  <c r="X31" i="28"/>
  <c r="Y31" i="28" s="1"/>
  <c r="C32" i="28"/>
  <c r="X32" i="28"/>
  <c r="Y32" i="28" s="1"/>
  <c r="C33" i="28"/>
  <c r="X33" i="28"/>
  <c r="Y33" i="28" s="1"/>
  <c r="C34" i="28"/>
  <c r="X34" i="28"/>
  <c r="Y34" i="28" s="1"/>
  <c r="C35" i="28"/>
  <c r="X35" i="28"/>
  <c r="Y35" i="28" s="1"/>
  <c r="C36" i="28"/>
  <c r="X36" i="28"/>
  <c r="Y36" i="28" s="1"/>
  <c r="Z36" i="28" s="1"/>
  <c r="C38" i="28"/>
  <c r="X38" i="28"/>
  <c r="Y38" i="28" s="1"/>
  <c r="C39" i="28"/>
  <c r="X39" i="28"/>
  <c r="Y39" i="28" s="1"/>
  <c r="Z39" i="28" s="1"/>
  <c r="C40" i="28"/>
  <c r="X40" i="28"/>
  <c r="Y40" i="28" s="1"/>
  <c r="Z40" i="28" s="1"/>
  <c r="C41" i="28"/>
  <c r="X41" i="28"/>
  <c r="Y41" i="28" s="1"/>
  <c r="Z41" i="28" s="1"/>
  <c r="C42" i="28"/>
  <c r="X42" i="28"/>
  <c r="Y42" i="28" s="1"/>
  <c r="Z42" i="28" s="1"/>
  <c r="C44" i="28"/>
  <c r="X44" i="28"/>
  <c r="Y44" i="28" s="1"/>
  <c r="Z44" i="28" s="1"/>
  <c r="C45" i="28"/>
  <c r="X45" i="28"/>
  <c r="Y45" i="28" s="1"/>
  <c r="Z45" i="28" s="1"/>
  <c r="C46" i="28"/>
  <c r="X46" i="28"/>
  <c r="Y46" i="28" s="1"/>
  <c r="Z46" i="28" s="1"/>
  <c r="C47" i="28"/>
  <c r="X47" i="28"/>
  <c r="Y47" i="28" s="1"/>
  <c r="Z47" i="28" s="1"/>
  <c r="C48" i="28"/>
  <c r="X48" i="28"/>
  <c r="Y48" i="28" s="1"/>
  <c r="Z48" i="28" s="1"/>
  <c r="C50" i="28"/>
  <c r="X50" i="28"/>
  <c r="Y50" i="28" s="1"/>
  <c r="C51" i="28"/>
  <c r="X51" i="28"/>
  <c r="Y51" i="28" s="1"/>
  <c r="X52" i="28"/>
  <c r="Y52" i="28" s="1"/>
  <c r="C53" i="28"/>
  <c r="X53" i="28"/>
  <c r="Y53" i="28" s="1"/>
  <c r="C54" i="28"/>
  <c r="X54" i="28"/>
  <c r="Y54" i="28" s="1"/>
  <c r="Z54" i="28" s="1"/>
  <c r="B71" i="1"/>
  <c r="Z13" i="28" l="1"/>
  <c r="Z28" i="28"/>
  <c r="Z20" i="28"/>
  <c r="Z27" i="28"/>
  <c r="Z26" i="28"/>
  <c r="Z25" i="28"/>
  <c r="Z24" i="28"/>
  <c r="Z23" i="28"/>
  <c r="Z22" i="28"/>
  <c r="Z53" i="28"/>
  <c r="Z52" i="28"/>
  <c r="Z51" i="28"/>
  <c r="Z50" i="28"/>
  <c r="Z19" i="28"/>
  <c r="Z16" i="28"/>
  <c r="Z9" i="28"/>
  <c r="Z31" i="28"/>
  <c r="Z18" i="28"/>
  <c r="Z17" i="28"/>
  <c r="Z15" i="28"/>
  <c r="Z10" i="28"/>
  <c r="Z11" i="28"/>
  <c r="Z12" i="28"/>
  <c r="Z33" i="28"/>
  <c r="Z38" i="28"/>
  <c r="Z35" i="28"/>
  <c r="Z34" i="28"/>
  <c r="Z32" i="28"/>
  <c r="Z30" i="28"/>
  <c r="J20" i="4"/>
  <c r="H20" i="4" l="1"/>
  <c r="L20" i="4"/>
  <c r="N20" i="4"/>
  <c r="P20" i="4"/>
  <c r="R20" i="4"/>
  <c r="T20" i="4"/>
  <c r="V20" i="4"/>
  <c r="X20" i="4"/>
  <c r="Y16" i="4" l="1"/>
  <c r="Z16" i="4" s="1"/>
  <c r="Y18" i="4"/>
  <c r="Z18" i="4" s="1"/>
  <c r="Y19" i="4"/>
  <c r="Z19" i="4" s="1"/>
  <c r="Y13" i="4" l="1"/>
  <c r="Z13" i="4" s="1"/>
  <c r="Y14" i="4" l="1"/>
  <c r="Z14" i="4" s="1"/>
  <c r="Y15" i="4"/>
  <c r="Z15" i="4" s="1"/>
  <c r="AB13" i="4" l="1"/>
  <c r="AB17" i="4"/>
  <c r="B17" i="4" s="1"/>
  <c r="A38" i="28" s="1"/>
  <c r="AB18" i="4"/>
  <c r="B18" i="4" s="1"/>
  <c r="A44" i="28" s="1"/>
  <c r="AB16" i="4"/>
  <c r="B16" i="4" s="1"/>
  <c r="A30" i="28" s="1"/>
  <c r="AB19" i="4"/>
  <c r="B19" i="4" s="1"/>
  <c r="A50" i="28" s="1"/>
  <c r="AB15" i="4"/>
  <c r="B15" i="4" s="1"/>
  <c r="A22" i="28" s="1"/>
  <c r="AB14" i="4"/>
  <c r="B14" i="4" s="1"/>
  <c r="A15" i="28" s="1"/>
  <c r="F20" i="4"/>
  <c r="B13" i="4" l="1"/>
  <c r="A9" i="28" s="1"/>
</calcChain>
</file>

<file path=xl/sharedStrings.xml><?xml version="1.0" encoding="utf-8"?>
<sst xmlns="http://schemas.openxmlformats.org/spreadsheetml/2006/main" count="566" uniqueCount="169">
  <si>
    <t>TG</t>
  </si>
  <si>
    <t>SG</t>
  </si>
  <si>
    <t>TOTAL</t>
  </si>
  <si>
    <t>AS</t>
  </si>
  <si>
    <t>Période =&gt;</t>
  </si>
  <si>
    <t>Saison ? Trimestre ? Mois ?</t>
  </si>
  <si>
    <t>Responsable Club</t>
  </si>
  <si>
    <t>Niveau confiance</t>
  </si>
  <si>
    <t>Valeur Cible</t>
  </si>
  <si>
    <t xml:space="preserve">Intitulé de l'Objectif ou Action </t>
  </si>
  <si>
    <t>NOM - Prénom</t>
  </si>
  <si>
    <t>Haut</t>
  </si>
  <si>
    <t>OBJECTIF 1</t>
  </si>
  <si>
    <t>Intitulé …….</t>
  </si>
  <si>
    <t>En cours</t>
  </si>
  <si>
    <t>Action 1</t>
  </si>
  <si>
    <t>Action 2</t>
  </si>
  <si>
    <t>Action 3</t>
  </si>
  <si>
    <t>Action 4</t>
  </si>
  <si>
    <t>…</t>
  </si>
  <si>
    <t>OBJECTIF 2</t>
  </si>
  <si>
    <t>En attente</t>
  </si>
  <si>
    <t>Moyen</t>
  </si>
  <si>
    <t>OBJECTIF 3</t>
  </si>
  <si>
    <t>En retard</t>
  </si>
  <si>
    <t>Faible</t>
  </si>
  <si>
    <t>OBJECTIF 4</t>
  </si>
  <si>
    <t>Non débuté</t>
  </si>
  <si>
    <t>Très haut</t>
  </si>
  <si>
    <t>ONGLETS</t>
  </si>
  <si>
    <t>Notes</t>
  </si>
  <si>
    <t>AXES STRATEGIQUES PRIORITAIRES</t>
  </si>
  <si>
    <t>Statut - Etat avancement</t>
  </si>
  <si>
    <t>Fait</t>
  </si>
  <si>
    <t>% chances réalisation</t>
  </si>
  <si>
    <t>80% et +</t>
  </si>
  <si>
    <t>60 à 80%</t>
  </si>
  <si>
    <t>40 à 60%</t>
  </si>
  <si>
    <t>20 à 40%</t>
  </si>
  <si>
    <t>Très faible</t>
  </si>
  <si>
    <t xml:space="preserve"> &lt; à 20%</t>
  </si>
  <si>
    <t xml:space="preserve"> </t>
  </si>
  <si>
    <t>Bureau</t>
  </si>
  <si>
    <t>DIR SPORTIF</t>
  </si>
  <si>
    <t>Indicateurs</t>
  </si>
  <si>
    <t>Valeur atteinte</t>
  </si>
  <si>
    <t xml:space="preserve">Rappel Valeur </t>
  </si>
  <si>
    <t>Commentaires / Actions</t>
  </si>
  <si>
    <t>Saison N-1</t>
  </si>
  <si>
    <t>%  Valeur cible</t>
  </si>
  <si>
    <t>.. /..  / 2024</t>
  </si>
  <si>
    <t>Niveau confiance  réalisation Objectif</t>
  </si>
  <si>
    <t>Statut avancement réalisation Objectif</t>
  </si>
  <si>
    <t>PARTENAIRES &amp; ALLIANCES                                 Renforcer, créer, …</t>
  </si>
  <si>
    <t xml:space="preserve">OBJECTIFS OPERATIONNELS      </t>
  </si>
  <si>
    <t>MOYENNE</t>
  </si>
  <si>
    <t xml:space="preserve">  RH Bénévoles</t>
  </si>
  <si>
    <t xml:space="preserve">  RH Salariés</t>
  </si>
  <si>
    <t xml:space="preserve">  Gouvernance de l'Association</t>
  </si>
  <si>
    <t xml:space="preserve">  Equipements</t>
  </si>
  <si>
    <t xml:space="preserve">  Jeunes</t>
  </si>
  <si>
    <t xml:space="preserve">  Adultes</t>
  </si>
  <si>
    <t xml:space="preserve">  Femmes</t>
  </si>
  <si>
    <t xml:space="preserve">  Renouvellement</t>
  </si>
  <si>
    <t xml:space="preserve">  Nouveaux</t>
  </si>
  <si>
    <t xml:space="preserve">  Ecole de tennis Jeunes</t>
  </si>
  <si>
    <t xml:space="preserve">  Cours Adultes </t>
  </si>
  <si>
    <t xml:space="preserve">  Jeu libre</t>
  </si>
  <si>
    <t xml:space="preserve">  Programme Animations</t>
  </si>
  <si>
    <t xml:space="preserve">  Padel, Beach tennis</t>
  </si>
  <si>
    <t xml:space="preserve">  Autres …</t>
  </si>
  <si>
    <t xml:space="preserve">  Accueil</t>
  </si>
  <si>
    <t xml:space="preserve">  Réservation</t>
  </si>
  <si>
    <t xml:space="preserve">  Digitalisation</t>
  </si>
  <si>
    <t xml:space="preserve">  Communication</t>
  </si>
  <si>
    <t xml:space="preserve">  Ville ou Collectivité </t>
  </si>
  <si>
    <t xml:space="preserve">  Partenaires privés</t>
  </si>
  <si>
    <t xml:space="preserve">  Instances Tennis: Comité, Ligue, FFT</t>
  </si>
  <si>
    <t xml:space="preserve">  Capacité d'autofinancement</t>
  </si>
  <si>
    <t xml:space="preserve">  Politique tarifaire</t>
  </si>
  <si>
    <t xml:space="preserve">  Subventions</t>
  </si>
  <si>
    <t>OBJECTIFS PRIORITAIRES</t>
  </si>
  <si>
    <t>Priorité 1 =</t>
  </si>
  <si>
    <t xml:space="preserve">Priorité 2 = </t>
  </si>
  <si>
    <t>Priorité 3 =</t>
  </si>
  <si>
    <t xml:space="preserve">Priorité 4 = </t>
  </si>
  <si>
    <t xml:space="preserve">Priorité 5 = </t>
  </si>
  <si>
    <t xml:space="preserve">Priorité 6 = </t>
  </si>
  <si>
    <t xml:space="preserve">. Attribuez une note aux objectifs opérationnels qui vous semblent prioritaires.                                                                                        . Vous pouvez ne pas mettre de note si votre club n'est pas concerné par un objectif           </t>
  </si>
  <si>
    <t>Total individuel pour chaque membre de l'équipe</t>
  </si>
  <si>
    <t>PILOTAGE : suivi de la réalisation pour la saison en cours</t>
  </si>
  <si>
    <t xml:space="preserve">7 AXES STRATEGIQUES (AS)     </t>
  </si>
  <si>
    <t>Priorité 7 =</t>
  </si>
  <si>
    <t>U8 : détection et formation</t>
  </si>
  <si>
    <t>Equipes 9/12 ans : programme et resultats</t>
  </si>
  <si>
    <t>13/18 ans : programme et résultats</t>
  </si>
  <si>
    <t>Equipes 1ères : niveau régional à national</t>
  </si>
  <si>
    <t>Paratennis : programme et résultats</t>
  </si>
  <si>
    <t>Autres …</t>
  </si>
  <si>
    <t>Intitulés non modifiables</t>
  </si>
  <si>
    <t xml:space="preserve">Modifiables : les intitulés sont automatiquement recopiés dans l'onglet OBJECTIFS OPERATIONNELS </t>
  </si>
  <si>
    <t>Chaque membre de l'équipe PROJET CLUB doit hierarchiser les 7 axes stratégiques selon les orientations majeures que vous souhaitez donner au club. Cette hierachisation se fait en attribuant les notes suivantes :</t>
  </si>
  <si>
    <t>Chaque membre de l'équipe PROJET CLUB va prioriser les Objectifs opérationnels indiqués dans la page précédente. La priorisation se fait de la même manière en attribuant la note de 1 pour la priorité 1, 2 pour la priorité 2, etc… en adaptant le nombre de notes au nombre d'objectifs opérationnels.</t>
  </si>
  <si>
    <t>Projet Club</t>
  </si>
  <si>
    <t>BF</t>
  </si>
  <si>
    <t>TC</t>
  </si>
  <si>
    <t>GV</t>
  </si>
  <si>
    <t>BD</t>
  </si>
  <si>
    <t>MD</t>
  </si>
  <si>
    <t>BG</t>
  </si>
  <si>
    <t>XA</t>
  </si>
  <si>
    <t>AZ</t>
  </si>
  <si>
    <t>Président</t>
  </si>
  <si>
    <t>CAPACITÉS &amp; COMPÉTENCES
Augmenter, renforcer..</t>
  </si>
  <si>
    <t>ADHÉRENTS &amp; PRATIQUANTS          Maintenir, développer, ouvrir …</t>
  </si>
  <si>
    <t>ACTIVITÉS PRINCIPALES          Améliorer, diversifier …</t>
  </si>
  <si>
    <t xml:space="preserve">PROJET SPORTIF "ÉLITE"            Rayonnement régional à international </t>
  </si>
  <si>
    <t>SERVICES CLÉS                                      Renforcer, créer, …</t>
  </si>
  <si>
    <t>MODÈLE ÉCONOMIQUE                           Maintenir, adapter, …</t>
  </si>
  <si>
    <t xml:space="preserve">Chaque membre doit attribuer                                       une note de 1 à 7                                                                      à chacun des Axes Stratégiques                                           pour un total individuel de 28.                                                                  Tant que le total individuel n'atteint pas
28, la cellule reste en rouge
</t>
  </si>
  <si>
    <t>Planifié</t>
  </si>
  <si>
    <r>
      <t xml:space="preserve">  Inclusion : </t>
    </r>
    <r>
      <rPr>
        <sz val="11"/>
        <color rgb="FF050840"/>
        <rFont val="Trebuchet MS"/>
        <family val="2"/>
      </rPr>
      <t>scolaire, sport adapté, paratennis,  tennis santé, QPV, …</t>
    </r>
  </si>
  <si>
    <r>
      <t xml:space="preserve">  Compétition </t>
    </r>
    <r>
      <rPr>
        <b/>
        <sz val="11"/>
        <color rgb="FF050840"/>
        <rFont val="Trebuchet MS"/>
        <family val="2"/>
      </rPr>
      <t>en dehors du projet sportif élite</t>
    </r>
  </si>
  <si>
    <r>
      <t>Evènement national à international :</t>
    </r>
    <r>
      <rPr>
        <b/>
        <sz val="11"/>
        <color rgb="FF050840"/>
        <rFont val="Trebuchet MS"/>
        <family val="2"/>
      </rPr>
      <t xml:space="preserve"> CNGT, Future, etc…</t>
    </r>
  </si>
  <si>
    <r>
      <t xml:space="preserve">  Réseaux locaux: </t>
    </r>
    <r>
      <rPr>
        <sz val="12"/>
        <color rgb="FF050840"/>
        <rFont val="Trebuchet MS"/>
        <family val="2"/>
      </rPr>
      <t>Education nationale, etc…</t>
    </r>
  </si>
  <si>
    <r>
      <t xml:space="preserve">  Onglet 1 - AXES STRATEGIQUES  </t>
    </r>
    <r>
      <rPr>
        <b/>
        <sz val="16"/>
        <color rgb="FFFFC61A"/>
        <rFont val="Trebuchet MS"/>
        <family val="2"/>
      </rPr>
      <t>A HIERARCHISER</t>
    </r>
  </si>
  <si>
    <r>
      <t xml:space="preserve">  Onglet 2</t>
    </r>
    <r>
      <rPr>
        <sz val="16"/>
        <color rgb="FF050840"/>
        <rFont val="Trebuchet MS"/>
        <family val="2"/>
      </rPr>
      <t xml:space="preserve"> - OBJECTIFS OPERATIONNELS</t>
    </r>
    <r>
      <rPr>
        <b/>
        <sz val="16"/>
        <color rgb="FF050840"/>
        <rFont val="Trebuchet MS"/>
        <family val="2"/>
      </rPr>
      <t xml:space="preserve"> A PRIORISER</t>
    </r>
  </si>
  <si>
    <r>
      <t xml:space="preserve">  7 onglets </t>
    </r>
    <r>
      <rPr>
        <sz val="16"/>
        <rFont val="Trebuchet MS"/>
        <family val="2"/>
      </rPr>
      <t>- AS1 à AS7  ==&gt;</t>
    </r>
    <r>
      <rPr>
        <b/>
        <sz val="16"/>
        <rFont val="Trebuchet MS"/>
        <family val="2"/>
      </rPr>
      <t xml:space="preserve">  OUTIL DE PILOTAGE SIMPLIFIÉ</t>
    </r>
  </si>
  <si>
    <r>
      <t xml:space="preserve">1) Colonnes A, B et C  </t>
    </r>
    <r>
      <rPr>
        <sz val="12"/>
        <rFont val="Trebuchet MS"/>
        <family val="2"/>
      </rPr>
      <t>Pour chaque Axe Stratégique correspondant à votre hierarchisation, reportez vos objectifs prioritaires, puis indiquez vos actions clés et le responsable désigné</t>
    </r>
  </si>
  <si>
    <r>
      <t xml:space="preserve">2) Colonnes D et E </t>
    </r>
    <r>
      <rPr>
        <sz val="12"/>
        <rFont val="Trebuchet MS"/>
        <family val="2"/>
      </rPr>
      <t xml:space="preserve"> Pour suivre l'état d'avancement des Objectifs et Actions et le niveau de confiance dans leur réalisation, utilisez les deux listes déroulantes de la façon suivante : dans chaque case des colonnes D et E, il suffit de cliquer sur la flèche et de sélectionner l'intitulé adapté à votre situation</t>
    </r>
  </si>
  <si>
    <r>
      <t xml:space="preserve">3) Colonnes F à J </t>
    </r>
    <r>
      <rPr>
        <sz val="12"/>
        <rFont val="Trebuchet MS"/>
        <family val="2"/>
      </rPr>
      <t xml:space="preserve"> Pour fixer un cap, choisir un Indicateur adapté à votre Objectif et/ou Action et une valeur cible à atteindre à la fin de chaque saison (2024 à 2027 par exemple)</t>
    </r>
  </si>
  <si>
    <r>
      <t>. Col M</t>
    </r>
    <r>
      <rPr>
        <sz val="12"/>
        <rFont val="Trebuchet MS"/>
        <family val="2"/>
      </rPr>
      <t xml:space="preserve"> : à la date du suivi, indiquez pour chaque Objectif (et si besoin Action) la valeur atteinte</t>
    </r>
  </si>
  <si>
    <r>
      <t>. Col N</t>
    </r>
    <r>
      <rPr>
        <sz val="12"/>
        <rFont val="Trebuchet MS"/>
        <family val="2"/>
      </rPr>
      <t xml:space="preserve"> : elle vous donne automatiquement en % l'écart entre la valeur cible et la valeur atteinte.</t>
    </r>
  </si>
  <si>
    <r>
      <t xml:space="preserve">. Col O </t>
    </r>
    <r>
      <rPr>
        <sz val="12"/>
        <rFont val="Trebuchet MS"/>
        <family val="2"/>
      </rPr>
      <t>: ajouter un commentaire si besoin</t>
    </r>
  </si>
  <si>
    <r>
      <t xml:space="preserve">4) Colonnes L à O </t>
    </r>
    <r>
      <rPr>
        <sz val="12"/>
        <rFont val="Trebuchet MS"/>
        <family val="2"/>
      </rPr>
      <t xml:space="preserve"> Piloter le suivi de la réalisation des Objectifs et Actions pour la saison en cours
</t>
    </r>
  </si>
  <si>
    <t>CAPACITÉS &amp; COMPÉTENCES
Augmenter, renforcer …</t>
  </si>
  <si>
    <t>ADHÉRENTS &amp; PRATIQUANTS
Maintenir, développer, ouvrir …</t>
  </si>
  <si>
    <t>ACTIVITÉS PRINCIPALES
Améliorer, diversifier …</t>
  </si>
  <si>
    <t xml:space="preserve">PROJET SPORTIF "ÉLITE"
Rayonnement régional à international </t>
  </si>
  <si>
    <t>SERVICES CLÉS
Renforcer, créer, …</t>
  </si>
  <si>
    <t>PARTENAIRES &amp; ALLIANCES
Renforcer, créer, …</t>
  </si>
  <si>
    <t>MODÈLE ÉCONOMIQUE
Maintenir, adapter, …</t>
  </si>
  <si>
    <r>
      <t xml:space="preserve">Les AXES STRATEGIQUES sont les orientations majeures autour desquelles le club organise ses OBJECTIFS OPERATIONNELS. 7 grands Axes Stratégiques regroupent l'ensemble des Objectifs Opérationnels d'un club. </t>
    </r>
    <r>
      <rPr>
        <sz val="11"/>
        <rFont val="Trebuchet MS"/>
        <family val="2"/>
      </rPr>
      <t>Si l</t>
    </r>
    <r>
      <rPr>
        <sz val="10"/>
        <rFont val="Trebuchet MS"/>
        <family val="2"/>
      </rPr>
      <t>es titres des Axes Stratégiques sont "non modifiables",</t>
    </r>
    <r>
      <rPr>
        <i/>
        <sz val="10"/>
        <rFont val="Trebuchet MS"/>
        <family val="2"/>
      </rPr>
      <t xml:space="preserve"> </t>
    </r>
    <r>
      <rPr>
        <sz val="10"/>
        <rFont val="Trebuchet MS"/>
        <family val="2"/>
      </rPr>
      <t>vous pouvez changer dans cet onglet l</t>
    </r>
    <r>
      <rPr>
        <b/>
        <sz val="10"/>
        <rFont val="Trebuchet MS"/>
        <family val="2"/>
      </rPr>
      <t xml:space="preserve">es intitulés des objectifs opérationnels. </t>
    </r>
    <r>
      <rPr>
        <sz val="10"/>
        <rFont val="Trebuchet MS"/>
        <family val="2"/>
      </rPr>
      <t xml:space="preserve"> Ces mêmes intitulés sont automatiquement recopiés dans l'onglet "OBJECTIFS OPERATIONNELS </t>
    </r>
    <r>
      <rPr>
        <b/>
        <sz val="10"/>
        <rFont val="Trebuchet MS"/>
        <family val="2"/>
      </rPr>
      <t xml:space="preserve">. </t>
    </r>
  </si>
  <si>
    <t>Selon le contexte propre à chaque club et la raison d'être définie pour les 4 années à venir,                                                                                                 il convient de hierarchiser les axes stratégiques en relation avec les objectifs opérationnels à mettre en œuvre en priorité.</t>
  </si>
  <si>
    <t xml:space="preserve">Equipe PROJET CLUB                              Fonction =&gt;   </t>
  </si>
  <si>
    <r>
      <t>Tant qu'aucune réponse n'est indiquée, est affiché par défaut !                                                MOYENNE :</t>
    </r>
    <r>
      <rPr>
        <b/>
        <sz val="10"/>
        <color rgb="FFC00000"/>
        <rFont val="Trebuchet MS"/>
        <family val="2"/>
      </rPr>
      <t xml:space="preserve"> 9,00 </t>
    </r>
    <r>
      <rPr>
        <b/>
        <sz val="10"/>
        <color rgb="FF050840"/>
        <rFont val="Trebuchet MS"/>
        <family val="2"/>
      </rPr>
      <t xml:space="preserve">                                                 OBJECTIFS PRIORITAIRES : NON</t>
    </r>
  </si>
  <si>
    <t xml:space="preserve">i) Adapter le Nb de réponses (1 à ...) au Nb d'Objectifs opérationnels indiqués.
ii) Attribuez une note aux objectifs opérationnels prioritaires. Vous pouvez ne pas mettre de note si votre club n'est pas concerné par un objectif opérationnel         </t>
  </si>
  <si>
    <r>
      <t xml:space="preserve">Prioriser vos </t>
    </r>
    <r>
      <rPr>
        <b/>
        <sz val="12"/>
        <color rgb="FFC00000"/>
        <rFont val="Trebuchet MS"/>
        <family val="2"/>
      </rPr>
      <t>AXES STRATEGIQUES (AS)</t>
    </r>
    <r>
      <rPr>
        <b/>
        <sz val="12"/>
        <color rgb="FF050840"/>
        <rFont val="Trebuchet MS"/>
        <family val="2"/>
      </rPr>
      <t xml:space="preserve"> = ceux qui peuvent le plus impacter le développement du club pour les 4 ans à venir et sur lesquels le club devrait poursuivre ou orienter ses efforts</t>
    </r>
  </si>
  <si>
    <r>
      <t xml:space="preserve">Tant qu'aucune réponse n'est indiquée, est affiché par défaut !                                                MOYENNE : </t>
    </r>
    <r>
      <rPr>
        <b/>
        <sz val="10"/>
        <color rgb="FFC00000"/>
        <rFont val="Trebuchet MS"/>
        <family val="2"/>
      </rPr>
      <t xml:space="preserve">9,00 </t>
    </r>
    <r>
      <rPr>
        <b/>
        <sz val="10"/>
        <color rgb="FF050840"/>
        <rFont val="Trebuchet MS"/>
        <family val="2"/>
      </rPr>
      <t xml:space="preserve">                                                 AXES STRATEGIQUES PRIORITAIRES : 1</t>
    </r>
  </si>
  <si>
    <t xml:space="preserve">Pour chacun le total individuel doit correspondre à 28 </t>
  </si>
  <si>
    <t xml:space="preserve"> ADHERENTS &amp; PRATIQUANTS Maintenir, développer, ouvrir …</t>
  </si>
  <si>
    <t xml:space="preserve"> ACTIVITES PRINCIPALES   Améliorer, diversifier …</t>
  </si>
  <si>
    <t xml:space="preserve"> PROJET SPORT ELITE  Rayonnement régional à international</t>
  </si>
  <si>
    <t xml:space="preserve"> SERVICES CLES     Renforcer, créer, …</t>
  </si>
  <si>
    <t xml:space="preserve"> PARTENAIRES &amp; ALLIANCES   Renforcer, créer, …</t>
  </si>
  <si>
    <t xml:space="preserve"> MODELE ECONOMIQUE  Maintenir, adapter, …</t>
  </si>
  <si>
    <t xml:space="preserve">Equipe PROJET CLUB                                                             Fonction =&gt; </t>
  </si>
  <si>
    <r>
      <rPr>
        <b/>
        <sz val="13"/>
        <color rgb="FF050840"/>
        <rFont val="Trebuchet MS"/>
        <family val="2"/>
      </rPr>
      <t xml:space="preserve"> 7 réponses par personne (total 28 /pers)                      NOM Prénom =&gt; </t>
    </r>
    <r>
      <rPr>
        <b/>
        <sz val="12"/>
        <color rgb="FF050840"/>
        <rFont val="Trebuchet MS"/>
        <family val="2"/>
      </rPr>
      <t xml:space="preserve">    </t>
    </r>
    <r>
      <rPr>
        <b/>
        <sz val="8"/>
        <color rgb="FF050840"/>
        <rFont val="Trebuchet MS"/>
        <family val="2"/>
      </rPr>
      <t xml:space="preserve"> </t>
    </r>
    <r>
      <rPr>
        <b/>
        <sz val="5"/>
        <color rgb="FF050840"/>
        <rFont val="Trebuchet MS"/>
        <family val="2"/>
      </rPr>
      <t xml:space="preserve">                                                         
</t>
    </r>
    <r>
      <rPr>
        <b/>
        <sz val="13"/>
        <color rgb="FF050840"/>
        <rFont val="Trebuchet MS"/>
        <family val="2"/>
      </rPr>
      <t xml:space="preserve"> Priorité 1=1</t>
    </r>
    <r>
      <rPr>
        <sz val="13"/>
        <color rgb="FF050840"/>
        <rFont val="Trebuchet MS"/>
        <family val="2"/>
      </rPr>
      <t xml:space="preserve"> ; </t>
    </r>
    <r>
      <rPr>
        <b/>
        <sz val="13"/>
        <color rgb="FF050840"/>
        <rFont val="Trebuchet MS"/>
        <family val="2"/>
      </rPr>
      <t>Prio2=2 ; Prio3=3; Prio4=4 ; Prio5=5 ;</t>
    </r>
    <r>
      <rPr>
        <sz val="13"/>
        <color rgb="FF050840"/>
        <rFont val="Trebuchet MS"/>
        <family val="2"/>
      </rPr>
      <t xml:space="preserve"> </t>
    </r>
    <r>
      <rPr>
        <b/>
        <sz val="13"/>
        <color rgb="FF050840"/>
        <rFont val="Trebuchet MS"/>
        <family val="2"/>
      </rPr>
      <t>Prio 6=6 ; Prio 7=7</t>
    </r>
  </si>
  <si>
    <t xml:space="preserve"> CAPACITES &amp; COMPETENCES : Bénévoles, Salariés, Gouvernance, Equipements </t>
  </si>
  <si>
    <t>NOM Prenom</t>
  </si>
  <si>
    <t>Mêmes intitulés que onglet "Explications"</t>
  </si>
  <si>
    <t xml:space="preserve">OBJECTIFS OPERATIONNELS
Priorité 1= 1 ; Prio 2=2 ; Prio 3=3 ; Prio 4=4 ; etc...   </t>
  </si>
  <si>
    <t xml:space="preserve">      AXE STRATEGIQUE 1 : </t>
  </si>
  <si>
    <t xml:space="preserve">      AXE STRATEGIQUE 7: </t>
  </si>
  <si>
    <t xml:space="preserve">      AXE STRATEGIQUE 6 : </t>
  </si>
  <si>
    <t xml:space="preserve">      AXE STRATEGIQUE 5 : </t>
  </si>
  <si>
    <t xml:space="preserve">      AXE STRATEGIQUE 4 : </t>
  </si>
  <si>
    <t xml:space="preserve">      AXE STRATEGIQUE 3 : </t>
  </si>
  <si>
    <t xml:space="preserve">      AXE STRATEGIQUE 2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</si>
</sst>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24"/>
      <color theme="0"/>
      <name val="Trebuchet MS"/>
      <family val="2"/>
    </font>
    <font>
      <b/>
      <sz val="11"/>
      <color rgb="FF002060"/>
      <name val="Trebuchet MS"/>
      <family val="2"/>
    </font>
    <font>
      <b/>
      <sz val="11"/>
      <color theme="0"/>
      <name val="Trebuchet MS"/>
      <family val="2"/>
    </font>
    <font>
      <b/>
      <sz val="14"/>
      <color rgb="FF050840"/>
      <name val="Trebuchet MS"/>
      <family val="2"/>
    </font>
    <font>
      <b/>
      <sz val="12"/>
      <color rgb="FF050840"/>
      <name val="Trebuchet MS"/>
      <family val="2"/>
    </font>
    <font>
      <b/>
      <sz val="14"/>
      <color theme="0"/>
      <name val="Trebuchet MS"/>
      <family val="2"/>
    </font>
    <font>
      <b/>
      <sz val="9"/>
      <color theme="0"/>
      <name val="Trebuchet MS"/>
      <family val="2"/>
    </font>
    <font>
      <b/>
      <sz val="11"/>
      <color rgb="FF050840"/>
      <name val="Trebuchet MS"/>
      <family val="2"/>
    </font>
    <font>
      <sz val="11"/>
      <color rgb="FF050840"/>
      <name val="Trebuchet MS"/>
      <family val="2"/>
    </font>
    <font>
      <b/>
      <sz val="12"/>
      <color theme="0"/>
      <name val="Trebuchet MS"/>
      <family val="2"/>
    </font>
    <font>
      <b/>
      <sz val="8"/>
      <color rgb="FF050840"/>
      <name val="Trebuchet MS"/>
      <family val="2"/>
    </font>
    <font>
      <b/>
      <sz val="8"/>
      <color theme="0"/>
      <name val="Trebuchet MS"/>
      <family val="2"/>
    </font>
    <font>
      <b/>
      <sz val="14"/>
      <color rgb="FFFFFF99"/>
      <name val="Trebuchet MS"/>
      <family val="2"/>
    </font>
    <font>
      <b/>
      <sz val="10"/>
      <color rgb="FF002060"/>
      <name val="Trebuchet MS"/>
      <family val="2"/>
    </font>
    <font>
      <b/>
      <sz val="10"/>
      <color theme="0"/>
      <name val="Trebuchet MS"/>
      <family val="2"/>
    </font>
    <font>
      <b/>
      <sz val="10"/>
      <color theme="1"/>
      <name val="Trebuchet MS"/>
      <family val="2"/>
    </font>
    <font>
      <b/>
      <sz val="12"/>
      <color rgb="FF002060"/>
      <name val="Trebuchet MS"/>
      <family val="2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b/>
      <sz val="16"/>
      <color rgb="FF0070C0"/>
      <name val="Trebuchet MS"/>
      <family val="2"/>
    </font>
    <font>
      <b/>
      <sz val="9"/>
      <color rgb="FF050840"/>
      <name val="Trebuchet MS"/>
      <family val="2"/>
    </font>
    <font>
      <b/>
      <sz val="12"/>
      <color rgb="FF0070C0"/>
      <name val="Trebuchet MS"/>
      <family val="2"/>
    </font>
    <font>
      <sz val="14"/>
      <color theme="1"/>
      <name val="Trebuchet MS"/>
      <family val="2"/>
    </font>
    <font>
      <sz val="11"/>
      <color rgb="FF0070C0"/>
      <name val="Trebuchet MS"/>
      <family val="2"/>
    </font>
    <font>
      <b/>
      <sz val="14"/>
      <color rgb="FF002060"/>
      <name val="Trebuchet MS"/>
      <family val="2"/>
    </font>
    <font>
      <b/>
      <sz val="12"/>
      <color rgb="FFC00000"/>
      <name val="Trebuchet MS"/>
      <family val="2"/>
    </font>
    <font>
      <b/>
      <sz val="11"/>
      <color theme="1"/>
      <name val="Trebuchet MS"/>
      <family val="2"/>
    </font>
    <font>
      <b/>
      <sz val="11"/>
      <color rgb="FF0070C0"/>
      <name val="Trebuchet MS"/>
      <family val="2"/>
    </font>
    <font>
      <sz val="12"/>
      <name val="Trebuchet MS"/>
      <family val="2"/>
    </font>
    <font>
      <b/>
      <sz val="10"/>
      <color rgb="FF050840"/>
      <name val="Trebuchet MS"/>
      <family val="2"/>
    </font>
    <font>
      <b/>
      <sz val="12"/>
      <color rgb="FFFFFF99"/>
      <name val="Trebuchet MS"/>
      <family val="2"/>
    </font>
    <font>
      <sz val="14"/>
      <color theme="0"/>
      <name val="Trebuchet MS"/>
      <family val="2"/>
    </font>
    <font>
      <sz val="10"/>
      <name val="Trebuchet MS"/>
      <family val="2"/>
    </font>
    <font>
      <sz val="9"/>
      <color theme="1"/>
      <name val="Trebuchet MS"/>
      <family val="2"/>
    </font>
    <font>
      <b/>
      <sz val="10"/>
      <color theme="8"/>
      <name val="Trebuchet MS"/>
      <family val="2"/>
    </font>
    <font>
      <b/>
      <sz val="9"/>
      <color theme="8"/>
      <name val="Trebuchet MS"/>
      <family val="2"/>
    </font>
    <font>
      <sz val="9"/>
      <name val="Trebuchet MS"/>
      <family val="2"/>
    </font>
    <font>
      <sz val="11"/>
      <name val="Trebuchet MS"/>
      <family val="2"/>
    </font>
    <font>
      <b/>
      <sz val="16"/>
      <color theme="0"/>
      <name val="Trebuchet MS"/>
      <family val="2"/>
    </font>
    <font>
      <b/>
      <sz val="11"/>
      <name val="Trebuchet MS"/>
      <family val="2"/>
    </font>
    <font>
      <i/>
      <sz val="10"/>
      <name val="Trebuchet MS"/>
      <family val="2"/>
    </font>
    <font>
      <b/>
      <sz val="10"/>
      <name val="Trebuchet MS"/>
      <family val="2"/>
    </font>
    <font>
      <b/>
      <sz val="14"/>
      <color theme="4"/>
      <name val="Trebuchet MS"/>
      <family val="2"/>
    </font>
    <font>
      <b/>
      <sz val="11"/>
      <color theme="4"/>
      <name val="Trebuchet MS"/>
      <family val="2"/>
    </font>
    <font>
      <b/>
      <sz val="10"/>
      <color theme="4"/>
      <name val="Trebuchet MS"/>
      <family val="2"/>
    </font>
    <font>
      <b/>
      <i/>
      <sz val="12"/>
      <color rgb="FF050840"/>
      <name val="Trebuchet MS"/>
      <family val="2"/>
    </font>
    <font>
      <i/>
      <sz val="10"/>
      <color rgb="FFFFC61A"/>
      <name val="Trebuchet MS"/>
      <family val="2"/>
    </font>
    <font>
      <sz val="12"/>
      <color rgb="FF050840"/>
      <name val="Trebuchet MS"/>
      <family val="2"/>
    </font>
    <font>
      <b/>
      <sz val="16"/>
      <color rgb="FFFFC61A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b/>
      <sz val="16"/>
      <color rgb="FF050840"/>
      <name val="Trebuchet MS"/>
      <family val="2"/>
    </font>
    <font>
      <sz val="16"/>
      <color rgb="FF050840"/>
      <name val="Trebuchet MS"/>
      <family val="2"/>
    </font>
    <font>
      <b/>
      <sz val="16"/>
      <name val="Trebuchet MS"/>
      <family val="2"/>
    </font>
    <font>
      <sz val="16"/>
      <name val="Trebuchet MS"/>
      <family val="2"/>
    </font>
    <font>
      <b/>
      <sz val="12"/>
      <color theme="4"/>
      <name val="Trebuchet MS"/>
      <family val="2"/>
    </font>
    <font>
      <b/>
      <sz val="14"/>
      <name val="Trebuchet MS"/>
      <family val="2"/>
    </font>
    <font>
      <b/>
      <sz val="12"/>
      <color theme="8"/>
      <name val="Trebuchet MS"/>
      <family val="2"/>
    </font>
    <font>
      <b/>
      <sz val="18"/>
      <color theme="0"/>
      <name val="Trebuchet MS"/>
      <family val="2"/>
    </font>
    <font>
      <b/>
      <sz val="10"/>
      <color rgb="FFC00000"/>
      <name val="Trebuchet MS"/>
      <family val="2"/>
    </font>
    <font>
      <b/>
      <sz val="13"/>
      <color rgb="FF050840"/>
      <name val="Trebuchet MS"/>
      <family val="2"/>
    </font>
    <font>
      <sz val="13"/>
      <color rgb="FF050840"/>
      <name val="Trebuchet MS"/>
      <family val="2"/>
    </font>
    <font>
      <b/>
      <sz val="5"/>
      <color rgb="FF050840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50840"/>
        <bgColor indexed="64"/>
      </patternFill>
    </fill>
    <fill>
      <patternFill patternType="solid">
        <fgColor rgb="FFFFC61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05574"/>
        <bgColor indexed="64"/>
      </patternFill>
    </fill>
    <fill>
      <patternFill patternType="solid">
        <fgColor rgb="FF83C5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50840"/>
      </left>
      <right style="thin">
        <color rgb="FF050840"/>
      </right>
      <top style="thin">
        <color rgb="FF050840"/>
      </top>
      <bottom style="thin">
        <color rgb="FF050840"/>
      </bottom>
      <diagonal/>
    </border>
    <border>
      <left style="medium">
        <color theme="0"/>
      </left>
      <right style="thin">
        <color rgb="FF050840"/>
      </right>
      <top style="medium">
        <color theme="0"/>
      </top>
      <bottom style="thin">
        <color rgb="FF05084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rgb="FF050840"/>
      </right>
      <top style="thin">
        <color rgb="FF050840"/>
      </top>
      <bottom style="thin">
        <color rgb="FF05084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rgb="FF050840"/>
      </left>
      <right style="thin">
        <color rgb="FF050840"/>
      </right>
      <top/>
      <bottom style="medium">
        <color theme="0"/>
      </bottom>
      <diagonal/>
    </border>
    <border>
      <left style="thin">
        <color rgb="FF050840"/>
      </left>
      <right style="thin">
        <color rgb="FF050840"/>
      </right>
      <top style="thin">
        <color rgb="FF050840"/>
      </top>
      <bottom style="medium">
        <color theme="0"/>
      </bottom>
      <diagonal/>
    </border>
    <border>
      <left style="thin">
        <color rgb="FF050840"/>
      </left>
      <right style="medium">
        <color theme="0"/>
      </right>
      <top style="thin">
        <color rgb="FF05084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rgb="FF050840"/>
      </right>
      <top style="thin">
        <color rgb="FF05084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050840"/>
      </left>
      <right/>
      <top/>
      <bottom/>
      <diagonal/>
    </border>
    <border>
      <left/>
      <right style="thin">
        <color rgb="FF050840"/>
      </right>
      <top/>
      <bottom/>
      <diagonal/>
    </border>
    <border>
      <left/>
      <right style="thin">
        <color rgb="FF050840"/>
      </right>
      <top style="thin">
        <color rgb="FF050840"/>
      </top>
      <bottom style="thin">
        <color rgb="FF050840"/>
      </bottom>
      <diagonal/>
    </border>
    <border>
      <left/>
      <right style="thin">
        <color rgb="FF050840"/>
      </right>
      <top style="medium">
        <color theme="0"/>
      </top>
      <bottom style="thin">
        <color rgb="FF05084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50840"/>
      </left>
      <right style="medium">
        <color rgb="FF050840"/>
      </right>
      <top style="medium">
        <color rgb="FF050840"/>
      </top>
      <bottom style="medium">
        <color rgb="FF050840"/>
      </bottom>
      <diagonal/>
    </border>
    <border>
      <left style="medium">
        <color rgb="FF050840"/>
      </left>
      <right style="thin">
        <color indexed="64"/>
      </right>
      <top style="medium">
        <color rgb="FF050840"/>
      </top>
      <bottom style="medium">
        <color indexed="64"/>
      </bottom>
      <diagonal/>
    </border>
    <border>
      <left style="thin">
        <color indexed="64"/>
      </left>
      <right style="medium">
        <color rgb="FF050840"/>
      </right>
      <top style="medium">
        <color rgb="FF050840"/>
      </top>
      <bottom style="medium">
        <color indexed="64"/>
      </bottom>
      <diagonal/>
    </border>
    <border>
      <left style="medium">
        <color rgb="FF05084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50840"/>
      </right>
      <top/>
      <bottom style="thin">
        <color indexed="64"/>
      </bottom>
      <diagonal/>
    </border>
    <border>
      <left style="medium">
        <color rgb="FF05084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50840"/>
      </right>
      <top style="thin">
        <color indexed="64"/>
      </top>
      <bottom style="thin">
        <color indexed="64"/>
      </bottom>
      <diagonal/>
    </border>
    <border>
      <left style="medium">
        <color rgb="FF050840"/>
      </left>
      <right style="thin">
        <color indexed="64"/>
      </right>
      <top style="thin">
        <color indexed="64"/>
      </top>
      <bottom style="medium">
        <color rgb="FF050840"/>
      </bottom>
      <diagonal/>
    </border>
    <border>
      <left style="thin">
        <color indexed="64"/>
      </left>
      <right style="medium">
        <color rgb="FF050840"/>
      </right>
      <top style="thin">
        <color indexed="64"/>
      </top>
      <bottom style="medium">
        <color rgb="FF050840"/>
      </bottom>
      <diagonal/>
    </border>
    <border>
      <left style="thin">
        <color indexed="64"/>
      </left>
      <right style="thin">
        <color indexed="64"/>
      </right>
      <top style="medium">
        <color rgb="FF050840"/>
      </top>
      <bottom style="medium">
        <color indexed="64"/>
      </bottom>
      <diagonal/>
    </border>
    <border>
      <left style="thin">
        <color indexed="64"/>
      </left>
      <right style="medium">
        <color rgb="FF05084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50840"/>
      </bottom>
      <diagonal/>
    </border>
    <border>
      <left style="medium">
        <color rgb="FF050840"/>
      </left>
      <right style="thin">
        <color indexed="64"/>
      </right>
      <top/>
      <bottom style="thin">
        <color indexed="64"/>
      </bottom>
      <diagonal/>
    </border>
    <border>
      <left style="medium">
        <color rgb="FF050840"/>
      </left>
      <right style="thin">
        <color rgb="FF050840"/>
      </right>
      <top style="medium">
        <color rgb="FF050840"/>
      </top>
      <bottom style="thin">
        <color rgb="FF050840"/>
      </bottom>
      <diagonal/>
    </border>
    <border>
      <left style="thin">
        <color rgb="FF050840"/>
      </left>
      <right style="thin">
        <color rgb="FF050840"/>
      </right>
      <top style="medium">
        <color rgb="FF050840"/>
      </top>
      <bottom style="thin">
        <color rgb="FF050840"/>
      </bottom>
      <diagonal/>
    </border>
    <border>
      <left style="thin">
        <color rgb="FF050840"/>
      </left>
      <right style="medium">
        <color rgb="FF050840"/>
      </right>
      <top style="medium">
        <color rgb="FF050840"/>
      </top>
      <bottom style="thin">
        <color rgb="FF050840"/>
      </bottom>
      <diagonal/>
    </border>
    <border>
      <left style="medium">
        <color rgb="FF050840"/>
      </left>
      <right style="thin">
        <color rgb="FF050840"/>
      </right>
      <top style="thin">
        <color rgb="FF050840"/>
      </top>
      <bottom style="thin">
        <color rgb="FF050840"/>
      </bottom>
      <diagonal/>
    </border>
    <border>
      <left style="thin">
        <color rgb="FF050840"/>
      </left>
      <right style="medium">
        <color rgb="FF050840"/>
      </right>
      <top style="thin">
        <color rgb="FF050840"/>
      </top>
      <bottom style="thin">
        <color rgb="FF050840"/>
      </bottom>
      <diagonal/>
    </border>
    <border>
      <left style="medium">
        <color rgb="FF050840"/>
      </left>
      <right style="thin">
        <color rgb="FF050840"/>
      </right>
      <top style="thin">
        <color rgb="FF050840"/>
      </top>
      <bottom style="medium">
        <color rgb="FF050840"/>
      </bottom>
      <diagonal/>
    </border>
    <border>
      <left style="thin">
        <color rgb="FF050840"/>
      </left>
      <right style="thin">
        <color rgb="FF050840"/>
      </right>
      <top style="thin">
        <color rgb="FF050840"/>
      </top>
      <bottom style="medium">
        <color rgb="FF050840"/>
      </bottom>
      <diagonal/>
    </border>
    <border>
      <left style="thin">
        <color rgb="FF050840"/>
      </left>
      <right style="medium">
        <color rgb="FF050840"/>
      </right>
      <top style="thin">
        <color rgb="FF050840"/>
      </top>
      <bottom style="medium">
        <color rgb="FF05084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50840"/>
      </left>
      <right/>
      <top style="thin">
        <color rgb="FF050840"/>
      </top>
      <bottom/>
      <diagonal/>
    </border>
    <border>
      <left/>
      <right/>
      <top style="thin">
        <color rgb="FF050840"/>
      </top>
      <bottom/>
      <diagonal/>
    </border>
    <border>
      <left/>
      <right style="thin">
        <color rgb="FF050840"/>
      </right>
      <top style="thin">
        <color rgb="FF050840"/>
      </top>
      <bottom/>
      <diagonal/>
    </border>
    <border>
      <left style="thin">
        <color rgb="FF050840"/>
      </left>
      <right/>
      <top/>
      <bottom style="thin">
        <color rgb="FF050840"/>
      </bottom>
      <diagonal/>
    </border>
    <border>
      <left/>
      <right/>
      <top/>
      <bottom style="thin">
        <color rgb="FF050840"/>
      </bottom>
      <diagonal/>
    </border>
    <border>
      <left/>
      <right style="thin">
        <color rgb="FF050840"/>
      </right>
      <top/>
      <bottom style="thin">
        <color rgb="FF050840"/>
      </bottom>
      <diagonal/>
    </border>
    <border>
      <left style="medium">
        <color rgb="FF050840"/>
      </left>
      <right style="thin">
        <color rgb="FF050840"/>
      </right>
      <top style="medium">
        <color rgb="FF050840"/>
      </top>
      <bottom style="medium">
        <color rgb="FF050840"/>
      </bottom>
      <diagonal/>
    </border>
    <border>
      <left style="thin">
        <color rgb="FF050840"/>
      </left>
      <right style="thin">
        <color rgb="FF050840"/>
      </right>
      <top style="medium">
        <color rgb="FF050840"/>
      </top>
      <bottom style="medium">
        <color rgb="FF050840"/>
      </bottom>
      <diagonal/>
    </border>
    <border>
      <left/>
      <right/>
      <top style="medium">
        <color rgb="FF050840"/>
      </top>
      <bottom style="medium">
        <color rgb="FF050840"/>
      </bottom>
      <diagonal/>
    </border>
    <border>
      <left/>
      <right style="medium">
        <color rgb="FF050840"/>
      </right>
      <top style="medium">
        <color rgb="FF050840"/>
      </top>
      <bottom style="medium">
        <color rgb="FF05084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medium">
        <color theme="0"/>
      </bottom>
      <diagonal/>
    </border>
    <border>
      <left style="double">
        <color theme="0"/>
      </left>
      <right style="thin">
        <color theme="0"/>
      </right>
      <top style="double">
        <color theme="0"/>
      </top>
      <bottom style="double">
        <color theme="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thin">
        <color rgb="FF050840"/>
      </bottom>
      <diagonal/>
    </border>
    <border>
      <left style="double">
        <color rgb="FF002060"/>
      </left>
      <right style="double">
        <color rgb="FF002060"/>
      </right>
      <top style="thin">
        <color rgb="FF050840"/>
      </top>
      <bottom style="thin">
        <color rgb="FF050840"/>
      </bottom>
      <diagonal/>
    </border>
    <border>
      <left style="double">
        <color rgb="FF002060"/>
      </left>
      <right style="double">
        <color rgb="FF002060"/>
      </right>
      <top style="thin">
        <color rgb="FF050840"/>
      </top>
      <bottom style="double">
        <color rgb="FF00206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/>
      <diagonal/>
    </border>
    <border>
      <left/>
      <right style="medium">
        <color indexed="64"/>
      </right>
      <top style="medium">
        <color rgb="FF002060"/>
      </top>
      <bottom/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medium">
        <color theme="0"/>
      </right>
      <top/>
      <bottom/>
      <diagonal/>
    </border>
    <border>
      <left style="medium">
        <color rgb="FF002060"/>
      </left>
      <right style="medium">
        <color theme="0"/>
      </right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theme="0"/>
      </left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rgb="FF002060"/>
      </left>
      <right style="medium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/>
      <top style="thin">
        <color indexed="64"/>
      </top>
      <bottom style="medium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50840"/>
      </bottom>
      <diagonal/>
    </border>
    <border>
      <left style="thin">
        <color theme="0"/>
      </left>
      <right/>
      <top style="thin">
        <color theme="0"/>
      </top>
      <bottom style="thin">
        <color rgb="FF050840"/>
      </bottom>
      <diagonal/>
    </border>
    <border>
      <left style="thin">
        <color theme="0"/>
      </left>
      <right/>
      <top style="medium">
        <color theme="0"/>
      </top>
      <bottom style="thin">
        <color rgb="FF050840"/>
      </bottom>
      <diagonal/>
    </border>
    <border>
      <left style="thin">
        <color rgb="FF050840"/>
      </left>
      <right style="thin">
        <color rgb="FF050840"/>
      </right>
      <top/>
      <bottom style="thin">
        <color rgb="FF050840"/>
      </bottom>
      <diagonal/>
    </border>
    <border>
      <left/>
      <right style="thin">
        <color theme="0"/>
      </right>
      <top style="medium">
        <color theme="0"/>
      </top>
      <bottom style="thin">
        <color rgb="FF050840"/>
      </bottom>
      <diagonal/>
    </border>
    <border>
      <left/>
      <right/>
      <top style="thin">
        <color theme="0"/>
      </top>
      <bottom style="thin">
        <color rgb="FF05084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rgb="FF050840"/>
      </bottom>
      <diagonal/>
    </border>
    <border>
      <left/>
      <right/>
      <top style="medium">
        <color theme="0"/>
      </top>
      <bottom style="thin">
        <color rgb="FF050840"/>
      </bottom>
      <diagonal/>
    </border>
  </borders>
  <cellStyleXfs count="1">
    <xf numFmtId="0" fontId="0" fillId="0" borderId="0"/>
  </cellStyleXfs>
  <cellXfs count="4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vertical="top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2" fontId="0" fillId="0" borderId="0" xfId="0" applyNumberForma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vertical="top" wrapText="1"/>
      <protection locked="0"/>
    </xf>
    <xf numFmtId="2" fontId="0" fillId="0" borderId="0" xfId="0" applyNumberFormat="1" applyProtection="1">
      <protection locked="0"/>
    </xf>
    <xf numFmtId="2" fontId="9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top" wrapText="1"/>
    </xf>
    <xf numFmtId="2" fontId="12" fillId="3" borderId="0" xfId="0" applyNumberFormat="1" applyFont="1" applyFill="1"/>
    <xf numFmtId="0" fontId="0" fillId="0" borderId="0" xfId="0" applyBorder="1"/>
    <xf numFmtId="0" fontId="12" fillId="3" borderId="0" xfId="0" applyFont="1" applyFill="1" applyBorder="1"/>
    <xf numFmtId="0" fontId="0" fillId="0" borderId="0" xfId="0" applyBorder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2" fontId="12" fillId="3" borderId="0" xfId="0" applyNumberFormat="1" applyFont="1" applyFill="1" applyBorder="1"/>
    <xf numFmtId="0" fontId="0" fillId="0" borderId="53" xfId="0" applyBorder="1" applyAlignment="1">
      <alignment vertical="top" wrapText="1"/>
    </xf>
    <xf numFmtId="0" fontId="0" fillId="0" borderId="54" xfId="0" applyBorder="1"/>
    <xf numFmtId="0" fontId="0" fillId="0" borderId="54" xfId="0" applyBorder="1" applyAlignment="1">
      <alignment vertical="center"/>
    </xf>
    <xf numFmtId="0" fontId="2" fillId="0" borderId="54" xfId="0" applyFont="1" applyBorder="1" applyAlignment="1">
      <alignment vertical="center"/>
    </xf>
    <xf numFmtId="0" fontId="17" fillId="3" borderId="55" xfId="0" applyFont="1" applyFill="1" applyBorder="1" applyAlignment="1" applyProtection="1">
      <alignment vertical="center"/>
      <protection hidden="1"/>
    </xf>
    <xf numFmtId="0" fontId="19" fillId="10" borderId="53" xfId="0" applyFont="1" applyFill="1" applyBorder="1" applyAlignment="1" applyProtection="1">
      <alignment vertical="center" wrapText="1"/>
      <protection hidden="1"/>
    </xf>
    <xf numFmtId="0" fontId="24" fillId="3" borderId="54" xfId="0" applyFont="1" applyFill="1" applyBorder="1" applyAlignment="1" applyProtection="1">
      <alignment vertical="center" wrapText="1"/>
      <protection hidden="1"/>
    </xf>
    <xf numFmtId="0" fontId="20" fillId="3" borderId="53" xfId="0" applyFont="1" applyFill="1" applyBorder="1" applyAlignment="1" applyProtection="1">
      <alignment horizontal="center" vertical="center"/>
      <protection hidden="1"/>
    </xf>
    <xf numFmtId="0" fontId="17" fillId="3" borderId="53" xfId="0" applyFont="1" applyFill="1" applyBorder="1" applyAlignment="1" applyProtection="1">
      <alignment horizontal="left" vertical="center" wrapText="1"/>
      <protection hidden="1"/>
    </xf>
    <xf numFmtId="0" fontId="28" fillId="11" borderId="53" xfId="0" applyFont="1" applyFill="1" applyBorder="1" applyAlignment="1" applyProtection="1">
      <alignment horizontal="center" vertical="center"/>
      <protection locked="0"/>
    </xf>
    <xf numFmtId="0" fontId="30" fillId="11" borderId="53" xfId="0" applyFont="1" applyFill="1" applyBorder="1" applyAlignment="1" applyProtection="1">
      <alignment horizontal="center" vertical="center"/>
      <protection locked="0"/>
    </xf>
    <xf numFmtId="2" fontId="30" fillId="9" borderId="53" xfId="0" applyNumberFormat="1" applyFont="1" applyFill="1" applyBorder="1" applyAlignment="1" applyProtection="1">
      <alignment horizontal="center" vertical="center"/>
      <protection hidden="1"/>
    </xf>
    <xf numFmtId="2" fontId="26" fillId="3" borderId="53" xfId="0" applyNumberFormat="1" applyFont="1" applyFill="1" applyBorder="1" applyAlignment="1" applyProtection="1">
      <alignment horizontal="center" vertical="center" wrapText="1"/>
      <protection hidden="1"/>
    </xf>
    <xf numFmtId="2" fontId="33" fillId="4" borderId="53" xfId="0" applyNumberFormat="1" applyFont="1" applyFill="1" applyBorder="1" applyAlignment="1" applyProtection="1">
      <alignment horizontal="center" vertical="center"/>
      <protection hidden="1"/>
    </xf>
    <xf numFmtId="2" fontId="34" fillId="3" borderId="53" xfId="0" applyNumberFormat="1" applyFont="1" applyFill="1" applyBorder="1" applyAlignment="1" applyProtection="1">
      <alignment horizontal="center" vertical="center"/>
      <protection hidden="1"/>
    </xf>
    <xf numFmtId="0" fontId="3" fillId="0" borderId="54" xfId="0" applyFont="1" applyBorder="1"/>
    <xf numFmtId="0" fontId="13" fillId="8" borderId="58" xfId="0" applyFont="1" applyFill="1" applyBorder="1"/>
    <xf numFmtId="0" fontId="14" fillId="3" borderId="59" xfId="0" applyFont="1" applyFill="1" applyBorder="1" applyAlignment="1" applyProtection="1">
      <alignment vertical="center"/>
      <protection hidden="1"/>
    </xf>
    <xf numFmtId="0" fontId="20" fillId="3" borderId="61" xfId="0" applyFont="1" applyFill="1" applyBorder="1" applyAlignment="1" applyProtection="1">
      <alignment vertical="center" wrapText="1"/>
      <protection hidden="1"/>
    </xf>
    <xf numFmtId="0" fontId="13" fillId="8" borderId="62" xfId="0" applyFont="1" applyFill="1" applyBorder="1"/>
    <xf numFmtId="0" fontId="27" fillId="8" borderId="64" xfId="0" applyFont="1" applyFill="1" applyBorder="1" applyAlignment="1" applyProtection="1">
      <alignment horizontal="center" vertical="center"/>
      <protection hidden="1"/>
    </xf>
    <xf numFmtId="0" fontId="17" fillId="8" borderId="63" xfId="0" applyFont="1" applyFill="1" applyBorder="1" applyAlignment="1" applyProtection="1">
      <alignment horizontal="center" vertical="center" wrapText="1"/>
      <protection hidden="1"/>
    </xf>
    <xf numFmtId="1" fontId="35" fillId="2" borderId="63" xfId="0" applyNumberFormat="1" applyFont="1" applyFill="1" applyBorder="1" applyAlignment="1" applyProtection="1">
      <alignment horizontal="center" vertical="center"/>
      <protection hidden="1"/>
    </xf>
    <xf numFmtId="1" fontId="32" fillId="3" borderId="67" xfId="0" applyNumberFormat="1" applyFont="1" applyFill="1" applyBorder="1" applyAlignment="1" applyProtection="1">
      <alignment horizontal="center" vertical="center"/>
      <protection hidden="1"/>
    </xf>
    <xf numFmtId="0" fontId="13" fillId="3" borderId="56" xfId="0" applyFont="1" applyFill="1" applyBorder="1"/>
    <xf numFmtId="0" fontId="14" fillId="3" borderId="56" xfId="0" applyFont="1" applyFill="1" applyBorder="1"/>
    <xf numFmtId="0" fontId="13" fillId="3" borderId="56" xfId="0" applyFont="1" applyFill="1" applyBorder="1" applyAlignment="1">
      <alignment vertical="top" wrapText="1"/>
    </xf>
    <xf numFmtId="0" fontId="14" fillId="3" borderId="56" xfId="0" applyFont="1" applyFill="1" applyBorder="1" applyAlignment="1">
      <alignment vertical="top" wrapText="1"/>
    </xf>
    <xf numFmtId="0" fontId="16" fillId="3" borderId="56" xfId="0" applyFont="1" applyFill="1" applyBorder="1" applyAlignment="1">
      <alignment horizontal="center"/>
    </xf>
    <xf numFmtId="0" fontId="13" fillId="3" borderId="56" xfId="0" applyFont="1" applyFill="1" applyBorder="1" applyAlignment="1">
      <alignment horizontal="center"/>
    </xf>
    <xf numFmtId="2" fontId="13" fillId="3" borderId="56" xfId="0" applyNumberFormat="1" applyFont="1" applyFill="1" applyBorder="1"/>
    <xf numFmtId="2" fontId="14" fillId="3" borderId="56" xfId="0" applyNumberFormat="1" applyFont="1" applyFill="1" applyBorder="1"/>
    <xf numFmtId="0" fontId="28" fillId="0" borderId="53" xfId="0" applyFont="1" applyFill="1" applyBorder="1" applyAlignment="1" applyProtection="1">
      <alignment horizontal="center" vertical="center"/>
      <protection locked="0"/>
    </xf>
    <xf numFmtId="0" fontId="30" fillId="0" borderId="53" xfId="0" applyFont="1" applyFill="1" applyBorder="1" applyAlignment="1" applyProtection="1">
      <alignment horizontal="center" vertical="center"/>
      <protection locked="0"/>
    </xf>
    <xf numFmtId="2" fontId="26" fillId="8" borderId="53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73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40" fillId="8" borderId="16" xfId="0" applyFont="1" applyFill="1" applyBorder="1" applyAlignment="1" applyProtection="1">
      <alignment vertical="center" wrapText="1"/>
      <protection hidden="1"/>
    </xf>
    <xf numFmtId="0" fontId="21" fillId="8" borderId="40" xfId="0" applyFont="1" applyFill="1" applyBorder="1" applyAlignment="1" applyProtection="1">
      <alignment horizontal="center" vertical="center"/>
      <protection locked="0"/>
    </xf>
    <xf numFmtId="0" fontId="21" fillId="8" borderId="2" xfId="0" applyFont="1" applyFill="1" applyBorder="1" applyAlignment="1" applyProtection="1">
      <alignment horizontal="center" vertical="center"/>
      <protection locked="0"/>
    </xf>
    <xf numFmtId="0" fontId="21" fillId="8" borderId="7" xfId="0" applyFont="1" applyFill="1" applyBorder="1" applyAlignment="1" applyProtection="1">
      <alignment horizontal="center" vertical="center"/>
      <protection locked="0"/>
    </xf>
    <xf numFmtId="0" fontId="41" fillId="8" borderId="18" xfId="0" applyFont="1" applyFill="1" applyBorder="1" applyAlignment="1" applyProtection="1">
      <alignment vertical="top" wrapText="1"/>
      <protection hidden="1"/>
    </xf>
    <xf numFmtId="0" fontId="28" fillId="3" borderId="4" xfId="0" applyFont="1" applyFill="1" applyBorder="1" applyAlignment="1" applyProtection="1">
      <alignment horizontal="center" vertical="center"/>
      <protection locked="0"/>
    </xf>
    <xf numFmtId="0" fontId="28" fillId="3" borderId="5" xfId="0" applyFont="1" applyFill="1" applyBorder="1" applyAlignment="1" applyProtection="1">
      <alignment horizontal="center" vertical="center"/>
      <protection locked="0"/>
    </xf>
    <xf numFmtId="0" fontId="30" fillId="3" borderId="5" xfId="0" applyFont="1" applyFill="1" applyBorder="1" applyAlignment="1" applyProtection="1">
      <alignment horizontal="center" vertical="center"/>
      <protection locked="0"/>
    </xf>
    <xf numFmtId="0" fontId="28" fillId="3" borderId="14" xfId="0" applyFont="1" applyFill="1" applyBorder="1" applyAlignment="1" applyProtection="1">
      <alignment horizontal="center" vertical="center"/>
      <protection locked="0"/>
    </xf>
    <xf numFmtId="2" fontId="42" fillId="2" borderId="37" xfId="0" applyNumberFormat="1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1" fontId="33" fillId="2" borderId="1" xfId="0" applyNumberFormat="1" applyFont="1" applyFill="1" applyBorder="1" applyAlignment="1" applyProtection="1">
      <alignment horizontal="center" vertical="center"/>
      <protection hidden="1"/>
    </xf>
    <xf numFmtId="2" fontId="33" fillId="4" borderId="1" xfId="0" applyNumberFormat="1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Protection="1"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2" fontId="13" fillId="3" borderId="0" xfId="0" applyNumberFormat="1" applyFont="1" applyFill="1" applyProtection="1">
      <protection locked="0"/>
    </xf>
    <xf numFmtId="2" fontId="39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0" fillId="3" borderId="83" xfId="0" applyFont="1" applyFill="1" applyBorder="1" applyAlignment="1" applyProtection="1">
      <alignment horizontal="center" vertical="center"/>
      <protection locked="0"/>
    </xf>
    <xf numFmtId="0" fontId="28" fillId="3" borderId="84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13" fillId="3" borderId="0" xfId="0" applyFont="1" applyFill="1" applyAlignment="1" applyProtection="1">
      <alignment vertical="top" wrapText="1"/>
      <protection locked="0"/>
    </xf>
    <xf numFmtId="0" fontId="18" fillId="3" borderId="85" xfId="0" applyFont="1" applyFill="1" applyBorder="1" applyAlignment="1" applyProtection="1">
      <alignment horizontal="center" vertical="center" wrapText="1"/>
      <protection hidden="1"/>
    </xf>
    <xf numFmtId="0" fontId="19" fillId="3" borderId="86" xfId="0" applyFont="1" applyFill="1" applyBorder="1" applyAlignment="1" applyProtection="1">
      <alignment horizontal="center" vertical="center" wrapText="1"/>
      <protection hidden="1"/>
    </xf>
    <xf numFmtId="0" fontId="46" fillId="3" borderId="44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/>
      <protection locked="0"/>
    </xf>
    <xf numFmtId="0" fontId="21" fillId="3" borderId="40" xfId="0" applyFont="1" applyFill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21" fillId="3" borderId="7" xfId="0" applyFont="1" applyFill="1" applyBorder="1" applyAlignment="1" applyProtection="1">
      <alignment horizontal="center" vertical="center"/>
      <protection locked="0"/>
    </xf>
    <xf numFmtId="0" fontId="38" fillId="3" borderId="0" xfId="0" applyFont="1" applyFill="1" applyProtection="1">
      <protection locked="0"/>
    </xf>
    <xf numFmtId="2" fontId="13" fillId="0" borderId="22" xfId="0" applyNumberFormat="1" applyFont="1" applyBorder="1" applyAlignment="1" applyProtection="1">
      <alignment vertical="center"/>
      <protection locked="0"/>
    </xf>
    <xf numFmtId="2" fontId="13" fillId="0" borderId="0" xfId="0" applyNumberFormat="1" applyFont="1" applyBorder="1" applyAlignment="1" applyProtection="1">
      <alignment vertical="center"/>
      <protection locked="0"/>
    </xf>
    <xf numFmtId="0" fontId="27" fillId="8" borderId="87" xfId="0" applyFont="1" applyFill="1" applyBorder="1" applyAlignment="1" applyProtection="1">
      <alignment horizontal="center" vertical="center"/>
      <protection hidden="1"/>
    </xf>
    <xf numFmtId="0" fontId="13" fillId="8" borderId="42" xfId="0" applyFont="1" applyFill="1" applyBorder="1" applyProtection="1">
      <protection locked="0"/>
    </xf>
    <xf numFmtId="0" fontId="38" fillId="8" borderId="0" xfId="0" applyFont="1" applyFill="1" applyBorder="1" applyProtection="1">
      <protection hidden="1"/>
    </xf>
    <xf numFmtId="0" fontId="17" fillId="3" borderId="0" xfId="0" applyFont="1" applyFill="1" applyBorder="1" applyAlignment="1" applyProtection="1">
      <alignment horizontal="center" vertical="center" wrapText="1"/>
      <protection locked="0"/>
    </xf>
    <xf numFmtId="0" fontId="16" fillId="8" borderId="0" xfId="0" applyFont="1" applyFill="1" applyBorder="1" applyAlignment="1" applyProtection="1">
      <alignment horizontal="center"/>
      <protection locked="0"/>
    </xf>
    <xf numFmtId="0" fontId="16" fillId="3" borderId="0" xfId="0" applyFont="1" applyFill="1" applyBorder="1" applyAlignment="1" applyProtection="1">
      <alignment horizontal="center"/>
      <protection locked="0"/>
    </xf>
    <xf numFmtId="0" fontId="13" fillId="8" borderId="0" xfId="0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Alignment="1" applyProtection="1">
      <alignment horizontal="center"/>
      <protection locked="0"/>
    </xf>
    <xf numFmtId="2" fontId="13" fillId="8" borderId="0" xfId="0" applyNumberFormat="1" applyFont="1" applyFill="1" applyBorder="1" applyProtection="1">
      <protection locked="0"/>
    </xf>
    <xf numFmtId="2" fontId="39" fillId="8" borderId="0" xfId="0" applyNumberFormat="1" applyFont="1" applyFill="1" applyBorder="1" applyProtection="1">
      <protection locked="0"/>
    </xf>
    <xf numFmtId="0" fontId="13" fillId="8" borderId="36" xfId="0" applyFont="1" applyFill="1" applyBorder="1" applyProtection="1">
      <protection locked="0"/>
    </xf>
    <xf numFmtId="0" fontId="13" fillId="3" borderId="42" xfId="0" applyFont="1" applyFill="1" applyBorder="1" applyProtection="1">
      <protection locked="0"/>
    </xf>
    <xf numFmtId="0" fontId="38" fillId="3" borderId="0" xfId="0" applyFont="1" applyFill="1" applyBorder="1" applyProtection="1">
      <protection hidden="1"/>
    </xf>
    <xf numFmtId="2" fontId="13" fillId="3" borderId="0" xfId="0" applyNumberFormat="1" applyFont="1" applyFill="1" applyBorder="1" applyProtection="1">
      <protection locked="0"/>
    </xf>
    <xf numFmtId="2" fontId="39" fillId="3" borderId="0" xfId="0" applyNumberFormat="1" applyFont="1" applyFill="1" applyBorder="1" applyProtection="1">
      <protection locked="0"/>
    </xf>
    <xf numFmtId="0" fontId="13" fillId="3" borderId="36" xfId="0" applyFont="1" applyFill="1" applyBorder="1" applyProtection="1">
      <protection locked="0"/>
    </xf>
    <xf numFmtId="0" fontId="13" fillId="3" borderId="42" xfId="0" applyFont="1" applyFill="1" applyBorder="1" applyProtection="1">
      <protection hidden="1"/>
    </xf>
    <xf numFmtId="0" fontId="47" fillId="3" borderId="0" xfId="0" applyFont="1" applyFill="1" applyBorder="1" applyProtection="1">
      <protection hidden="1"/>
    </xf>
    <xf numFmtId="2" fontId="13" fillId="3" borderId="0" xfId="0" applyNumberFormat="1" applyFont="1" applyFill="1" applyBorder="1" applyProtection="1">
      <protection hidden="1"/>
    </xf>
    <xf numFmtId="0" fontId="21" fillId="8" borderId="17" xfId="0" applyFont="1" applyFill="1" applyBorder="1" applyAlignment="1" applyProtection="1">
      <alignment horizontal="center" vertical="center"/>
      <protection locked="0"/>
    </xf>
    <xf numFmtId="0" fontId="20" fillId="3" borderId="54" xfId="0" applyFont="1" applyFill="1" applyBorder="1" applyAlignment="1" applyProtection="1">
      <alignment vertical="center" wrapText="1"/>
      <protection hidden="1"/>
    </xf>
    <xf numFmtId="1" fontId="33" fillId="3" borderId="55" xfId="0" applyNumberFormat="1" applyFont="1" applyFill="1" applyBorder="1" applyAlignment="1" applyProtection="1">
      <alignment horizontal="center" vertical="center"/>
      <protection hidden="1"/>
    </xf>
    <xf numFmtId="0" fontId="31" fillId="3" borderId="57" xfId="0" applyFont="1" applyFill="1" applyBorder="1" applyAlignment="1" applyProtection="1">
      <alignment horizontal="center" vertical="center"/>
      <protection locked="0"/>
    </xf>
    <xf numFmtId="0" fontId="32" fillId="3" borderId="57" xfId="0" applyFont="1" applyFill="1" applyBorder="1" applyAlignment="1" applyProtection="1">
      <alignment horizontal="center" vertical="center"/>
      <protection locked="0"/>
    </xf>
    <xf numFmtId="0" fontId="23" fillId="3" borderId="0" xfId="0" applyFont="1" applyFill="1" applyBorder="1" applyAlignment="1" applyProtection="1">
      <alignment vertical="center" wrapText="1"/>
      <protection locked="0"/>
    </xf>
    <xf numFmtId="0" fontId="4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9" fontId="19" fillId="9" borderId="25" xfId="0" applyNumberFormat="1" applyFont="1" applyFill="1" applyBorder="1" applyAlignment="1">
      <alignment vertical="center" wrapText="1"/>
    </xf>
    <xf numFmtId="0" fontId="22" fillId="9" borderId="30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45" fillId="9" borderId="26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horizontal="center" vertical="center" wrapText="1"/>
    </xf>
    <xf numFmtId="0" fontId="19" fillId="9" borderId="33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24" fillId="8" borderId="111" xfId="0" applyFont="1" applyFill="1" applyBorder="1" applyAlignment="1">
      <alignment vertical="center" wrapText="1"/>
    </xf>
    <xf numFmtId="9" fontId="19" fillId="8" borderId="21" xfId="0" applyNumberFormat="1" applyFont="1" applyFill="1" applyBorder="1" applyAlignment="1">
      <alignment vertical="center" wrapText="1"/>
    </xf>
    <xf numFmtId="0" fontId="3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58" fillId="3" borderId="0" xfId="0" applyFont="1" applyFill="1" applyBorder="1" applyAlignment="1">
      <alignment horizontal="left" vertical="center" wrapText="1"/>
    </xf>
    <xf numFmtId="0" fontId="59" fillId="3" borderId="0" xfId="0" applyFont="1" applyFill="1" applyBorder="1" applyAlignment="1">
      <alignment horizontal="left" vertical="center" wrapText="1"/>
    </xf>
    <xf numFmtId="0" fontId="60" fillId="3" borderId="0" xfId="0" applyFont="1" applyFill="1" applyBorder="1" applyAlignment="1">
      <alignment horizontal="left" vertical="center" wrapText="1"/>
    </xf>
    <xf numFmtId="0" fontId="61" fillId="9" borderId="0" xfId="0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 wrapText="1"/>
    </xf>
    <xf numFmtId="0" fontId="60" fillId="3" borderId="0" xfId="0" applyFont="1" applyFill="1" applyBorder="1" applyAlignment="1" applyProtection="1">
      <alignment horizontal="left" vertical="center" wrapText="1"/>
      <protection locked="0"/>
    </xf>
    <xf numFmtId="0" fontId="59" fillId="3" borderId="0" xfId="0" applyFont="1" applyFill="1" applyBorder="1" applyAlignment="1" applyProtection="1">
      <alignment horizontal="left" vertical="center" wrapText="1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0" fontId="24" fillId="12" borderId="26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center" vertical="center"/>
    </xf>
    <xf numFmtId="0" fontId="66" fillId="3" borderId="26" xfId="0" applyFont="1" applyFill="1" applyBorder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24" fillId="13" borderId="26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29" xfId="0" applyFont="1" applyFill="1" applyBorder="1" applyAlignment="1">
      <alignment horizontal="center" vertical="center"/>
    </xf>
    <xf numFmtId="0" fontId="24" fillId="13" borderId="49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1" fontId="32" fillId="5" borderId="9" xfId="0" applyNumberFormat="1" applyFont="1" applyFill="1" applyBorder="1" applyAlignment="1">
      <alignment horizontal="center" vertical="center"/>
    </xf>
    <xf numFmtId="1" fontId="33" fillId="3" borderId="90" xfId="0" applyNumberFormat="1" applyFont="1" applyFill="1" applyBorder="1" applyAlignment="1">
      <alignment horizontal="center" vertical="center"/>
    </xf>
    <xf numFmtId="0" fontId="59" fillId="2" borderId="90" xfId="0" applyFont="1" applyFill="1" applyBorder="1" applyAlignment="1">
      <alignment horizontal="left" vertical="center" wrapText="1"/>
    </xf>
    <xf numFmtId="0" fontId="58" fillId="3" borderId="0" xfId="0" applyFont="1" applyFill="1" applyAlignment="1">
      <alignment vertical="center"/>
    </xf>
    <xf numFmtId="0" fontId="13" fillId="0" borderId="0" xfId="0" applyFont="1"/>
    <xf numFmtId="0" fontId="72" fillId="9" borderId="1" xfId="0" applyFont="1" applyFill="1" applyBorder="1" applyAlignment="1">
      <alignment horizontal="left" vertical="center"/>
    </xf>
    <xf numFmtId="0" fontId="65" fillId="9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/>
    </xf>
    <xf numFmtId="0" fontId="42" fillId="1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left" vertical="center"/>
    </xf>
    <xf numFmtId="0" fontId="42" fillId="6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73" fillId="7" borderId="1" xfId="0" applyFont="1" applyFill="1" applyBorder="1" applyAlignment="1">
      <alignment horizontal="left" vertical="center"/>
    </xf>
    <xf numFmtId="0" fontId="17" fillId="15" borderId="1" xfId="0" applyFont="1" applyFill="1" applyBorder="1" applyAlignment="1">
      <alignment horizontal="center" vertical="center"/>
    </xf>
    <xf numFmtId="0" fontId="73" fillId="0" borderId="1" xfId="0" applyFont="1" applyBorder="1" applyAlignment="1">
      <alignment horizontal="left" vertical="center"/>
    </xf>
    <xf numFmtId="0" fontId="42" fillId="15" borderId="1" xfId="0" applyFont="1" applyFill="1" applyBorder="1" applyAlignment="1">
      <alignment horizontal="center" vertical="center"/>
    </xf>
    <xf numFmtId="0" fontId="20" fillId="8" borderId="118" xfId="0" applyFont="1" applyFill="1" applyBorder="1" applyAlignment="1">
      <alignment horizontal="center" vertical="center" wrapText="1"/>
    </xf>
    <xf numFmtId="0" fontId="38" fillId="8" borderId="119" xfId="0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31" fillId="3" borderId="57" xfId="0" applyFont="1" applyFill="1" applyBorder="1" applyAlignment="1" applyProtection="1">
      <alignment horizontal="center" vertical="center"/>
    </xf>
    <xf numFmtId="0" fontId="32" fillId="3" borderId="57" xfId="0" applyFont="1" applyFill="1" applyBorder="1" applyAlignment="1" applyProtection="1">
      <alignment horizontal="center" vertical="center"/>
    </xf>
    <xf numFmtId="0" fontId="19" fillId="3" borderId="35" xfId="0" applyFont="1" applyFill="1" applyBorder="1" applyAlignment="1" applyProtection="1">
      <alignment horizontal="left" vertical="center" wrapText="1"/>
    </xf>
    <xf numFmtId="0" fontId="23" fillId="3" borderId="0" xfId="0" applyFont="1" applyFill="1" applyBorder="1" applyAlignment="1" applyProtection="1">
      <alignment vertical="top" wrapText="1"/>
    </xf>
    <xf numFmtId="0" fontId="16" fillId="3" borderId="1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0" fontId="29" fillId="8" borderId="5" xfId="0" applyFont="1" applyFill="1" applyBorder="1" applyAlignment="1" applyProtection="1">
      <alignment vertical="center" wrapText="1"/>
      <protection locked="0"/>
    </xf>
    <xf numFmtId="0" fontId="34" fillId="8" borderId="83" xfId="0" applyFont="1" applyFill="1" applyBorder="1" applyAlignment="1" applyProtection="1">
      <alignment vertical="center" wrapText="1"/>
      <protection locked="0"/>
    </xf>
    <xf numFmtId="0" fontId="13" fillId="0" borderId="91" xfId="0" applyFont="1" applyBorder="1" applyAlignment="1" applyProtection="1">
      <alignment horizontal="center" vertical="center"/>
      <protection locked="0"/>
    </xf>
    <xf numFmtId="0" fontId="48" fillId="3" borderId="92" xfId="0" applyFont="1" applyFill="1" applyBorder="1" applyAlignment="1" applyProtection="1">
      <alignment horizontal="center" vertical="center" wrapText="1"/>
      <protection locked="0"/>
    </xf>
    <xf numFmtId="0" fontId="52" fillId="3" borderId="103" xfId="0" applyFont="1" applyFill="1" applyBorder="1" applyAlignment="1" applyProtection="1">
      <alignment horizontal="center" vertical="center" wrapText="1"/>
      <protection locked="0"/>
    </xf>
    <xf numFmtId="0" fontId="36" fillId="9" borderId="104" xfId="0" applyFont="1" applyFill="1" applyBorder="1" applyAlignment="1" applyProtection="1">
      <alignment horizontal="center" vertical="center" wrapText="1"/>
      <protection locked="0"/>
    </xf>
    <xf numFmtId="0" fontId="36" fillId="9" borderId="105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 wrapText="1"/>
      <protection locked="0"/>
    </xf>
    <xf numFmtId="0" fontId="22" fillId="9" borderId="91" xfId="0" applyFont="1" applyFill="1" applyBorder="1" applyAlignment="1" applyProtection="1">
      <alignment horizontal="center" vertical="center" wrapText="1"/>
      <protection locked="0"/>
    </xf>
    <xf numFmtId="0" fontId="17" fillId="8" borderId="99" xfId="0" applyFont="1" applyFill="1" applyBorder="1" applyAlignment="1" applyProtection="1">
      <alignment horizontal="center" vertical="center" wrapText="1"/>
      <protection locked="0"/>
    </xf>
    <xf numFmtId="10" fontId="17" fillId="8" borderId="99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92" xfId="0" applyFont="1" applyFill="1" applyBorder="1" applyAlignment="1" applyProtection="1">
      <alignment vertical="center" wrapText="1"/>
      <protection locked="0"/>
    </xf>
    <xf numFmtId="0" fontId="22" fillId="9" borderId="16" xfId="0" applyFont="1" applyFill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33" fillId="0" borderId="7" xfId="0" applyFont="1" applyBorder="1" applyAlignment="1" applyProtection="1">
      <alignment vertical="center" wrapText="1"/>
      <protection locked="0"/>
    </xf>
    <xf numFmtId="0" fontId="13" fillId="0" borderId="93" xfId="0" applyFont="1" applyBorder="1" applyAlignment="1" applyProtection="1">
      <alignment horizontal="center" vertical="center"/>
      <protection locked="0"/>
    </xf>
    <xf numFmtId="0" fontId="33" fillId="0" borderId="94" xfId="0" applyFont="1" applyBorder="1" applyAlignment="1" applyProtection="1">
      <alignment horizontal="center" vertical="center" wrapText="1"/>
      <protection locked="0"/>
    </xf>
    <xf numFmtId="0" fontId="49" fillId="0" borderId="106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9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 applyProtection="1">
      <alignment horizontal="center" vertical="center" wrapText="1"/>
      <protection locked="0"/>
    </xf>
    <xf numFmtId="0" fontId="13" fillId="0" borderId="100" xfId="0" applyFont="1" applyBorder="1" applyAlignment="1" applyProtection="1">
      <alignment vertical="center" wrapText="1"/>
      <protection locked="0"/>
    </xf>
    <xf numFmtId="0" fontId="22" fillId="9" borderId="26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33" fillId="0" borderId="89" xfId="0" applyFont="1" applyBorder="1" applyAlignment="1" applyProtection="1">
      <alignment vertical="center" wrapText="1"/>
      <protection locked="0"/>
    </xf>
    <xf numFmtId="0" fontId="13" fillId="0" borderId="95" xfId="0" applyFont="1" applyBorder="1" applyAlignment="1" applyProtection="1">
      <alignment horizontal="center" vertical="center"/>
      <protection locked="0"/>
    </xf>
    <xf numFmtId="0" fontId="33" fillId="0" borderId="96" xfId="0" applyFont="1" applyBorder="1" applyAlignment="1" applyProtection="1">
      <alignment horizontal="center" vertical="center" wrapText="1"/>
      <protection locked="0"/>
    </xf>
    <xf numFmtId="0" fontId="13" fillId="0" borderId="95" xfId="0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13" fillId="0" borderId="96" xfId="0" applyFont="1" applyBorder="1" applyAlignment="1" applyProtection="1">
      <alignment vertical="center" wrapText="1"/>
      <protection locked="0"/>
    </xf>
    <xf numFmtId="0" fontId="22" fillId="9" borderId="18" xfId="0" applyFont="1" applyFill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33" fillId="0" borderId="12" xfId="0" applyFont="1" applyBorder="1" applyAlignment="1" applyProtection="1">
      <alignment vertical="center" wrapText="1"/>
      <protection locked="0"/>
    </xf>
    <xf numFmtId="0" fontId="13" fillId="0" borderId="97" xfId="0" applyFont="1" applyBorder="1" applyAlignment="1" applyProtection="1">
      <alignment horizontal="center" vertical="center"/>
      <protection locked="0"/>
    </xf>
    <xf numFmtId="0" fontId="33" fillId="0" borderId="98" xfId="0" applyFont="1" applyBorder="1" applyAlignment="1" applyProtection="1">
      <alignment horizontal="center" vertical="center" wrapText="1"/>
      <protection locked="0"/>
    </xf>
    <xf numFmtId="0" fontId="49" fillId="0" borderId="108" xfId="0" applyFont="1" applyBorder="1" applyAlignment="1" applyProtection="1">
      <alignment vertical="center" wrapText="1"/>
      <protection locked="0"/>
    </xf>
    <xf numFmtId="0" fontId="13" fillId="0" borderId="97" xfId="0" applyFont="1" applyBorder="1" applyAlignment="1" applyProtection="1">
      <alignment horizontal="center" vertical="center" wrapText="1"/>
      <protection locked="0"/>
    </xf>
    <xf numFmtId="0" fontId="42" fillId="0" borderId="101" xfId="0" applyFont="1" applyBorder="1" applyAlignment="1" applyProtection="1">
      <alignment horizontal="center" vertical="center" wrapText="1"/>
      <protection locked="0"/>
    </xf>
    <xf numFmtId="0" fontId="13" fillId="0" borderId="98" xfId="0" applyFont="1" applyBorder="1" applyAlignment="1" applyProtection="1">
      <alignment vertical="center" wrapText="1"/>
      <protection locked="0"/>
    </xf>
    <xf numFmtId="0" fontId="43" fillId="9" borderId="91" xfId="0" applyFont="1" applyFill="1" applyBorder="1" applyAlignment="1" applyProtection="1">
      <alignment horizontal="center" vertical="center" wrapText="1"/>
      <protection locked="0"/>
    </xf>
    <xf numFmtId="0" fontId="13" fillId="0" borderId="102" xfId="0" applyFont="1" applyBorder="1" applyAlignment="1" applyProtection="1">
      <alignment horizontal="center" vertical="center" wrapText="1"/>
      <protection locked="0"/>
    </xf>
    <xf numFmtId="0" fontId="42" fillId="0" borderId="3" xfId="0" applyFont="1" applyBorder="1" applyAlignment="1" applyProtection="1">
      <alignment horizontal="center" vertical="center" wrapText="1"/>
      <protection locked="0"/>
    </xf>
    <xf numFmtId="0" fontId="13" fillId="0" borderId="94" xfId="0" applyFont="1" applyBorder="1" applyAlignment="1" applyProtection="1">
      <alignment vertical="center" wrapText="1"/>
      <protection locked="0"/>
    </xf>
    <xf numFmtId="0" fontId="20" fillId="8" borderId="57" xfId="0" applyFont="1" applyFill="1" applyBorder="1" applyAlignment="1" applyProtection="1">
      <alignment horizontal="center" vertical="center" wrapText="1"/>
      <protection locked="0"/>
    </xf>
    <xf numFmtId="0" fontId="13" fillId="8" borderId="62" xfId="0" applyFont="1" applyFill="1" applyBorder="1" applyProtection="1">
      <protection locked="0"/>
    </xf>
    <xf numFmtId="0" fontId="14" fillId="8" borderId="0" xfId="0" applyFont="1" applyFill="1" applyBorder="1" applyProtection="1">
      <protection locked="0"/>
    </xf>
    <xf numFmtId="0" fontId="13" fillId="8" borderId="0" xfId="0" applyFont="1" applyFill="1" applyBorder="1" applyProtection="1">
      <protection locked="0"/>
    </xf>
    <xf numFmtId="0" fontId="13" fillId="8" borderId="73" xfId="0" applyFont="1" applyFill="1" applyBorder="1" applyProtection="1">
      <protection locked="0"/>
    </xf>
    <xf numFmtId="0" fontId="15" fillId="8" borderId="0" xfId="0" applyFont="1" applyFill="1" applyBorder="1" applyAlignment="1" applyProtection="1">
      <alignment horizontal="center" vertical="center"/>
      <protection locked="0"/>
    </xf>
    <xf numFmtId="0" fontId="13" fillId="8" borderId="57" xfId="0" applyFont="1" applyFill="1" applyBorder="1" applyProtection="1">
      <protection locked="0"/>
    </xf>
    <xf numFmtId="0" fontId="13" fillId="8" borderId="74" xfId="0" applyFont="1" applyFill="1" applyBorder="1" applyProtection="1">
      <protection locked="0"/>
    </xf>
    <xf numFmtId="0" fontId="14" fillId="8" borderId="75" xfId="0" applyFont="1" applyFill="1" applyBorder="1" applyProtection="1">
      <protection locked="0"/>
    </xf>
    <xf numFmtId="0" fontId="13" fillId="8" borderId="75" xfId="0" applyFont="1" applyFill="1" applyBorder="1" applyProtection="1">
      <protection locked="0"/>
    </xf>
    <xf numFmtId="0" fontId="13" fillId="8" borderId="69" xfId="0" applyFont="1" applyFill="1" applyBorder="1" applyProtection="1">
      <protection locked="0"/>
    </xf>
    <xf numFmtId="0" fontId="13" fillId="8" borderId="76" xfId="0" applyFont="1" applyFill="1" applyBorder="1" applyProtection="1">
      <protection locked="0"/>
    </xf>
    <xf numFmtId="0" fontId="13" fillId="8" borderId="79" xfId="0" applyFont="1" applyFill="1" applyBorder="1" applyProtection="1">
      <protection locked="0"/>
    </xf>
    <xf numFmtId="0" fontId="13" fillId="8" borderId="78" xfId="0" applyFont="1" applyFill="1" applyBorder="1" applyProtection="1">
      <protection locked="0"/>
    </xf>
    <xf numFmtId="2" fontId="17" fillId="8" borderId="21" xfId="0" applyNumberFormat="1" applyFont="1" applyFill="1" applyBorder="1" applyAlignment="1" applyProtection="1">
      <alignment horizontal="center" vertical="center" wrapText="1"/>
      <protection locked="0"/>
    </xf>
    <xf numFmtId="0" fontId="24" fillId="8" borderId="37" xfId="0" applyFont="1" applyFill="1" applyBorder="1" applyAlignment="1" applyProtection="1">
      <alignment horizontal="center" vertical="center" wrapText="1"/>
      <protection locked="0"/>
    </xf>
    <xf numFmtId="0" fontId="19" fillId="9" borderId="35" xfId="0" applyFont="1" applyFill="1" applyBorder="1" applyAlignment="1" applyProtection="1">
      <alignment vertical="center" wrapText="1"/>
    </xf>
    <xf numFmtId="0" fontId="17" fillId="8" borderId="0" xfId="0" applyFont="1" applyFill="1" applyBorder="1" applyAlignment="1" applyProtection="1">
      <alignment horizontal="left" vertical="center" wrapText="1"/>
      <protection locked="0"/>
    </xf>
    <xf numFmtId="1" fontId="20" fillId="3" borderId="54" xfId="0" applyNumberFormat="1" applyFont="1" applyFill="1" applyBorder="1" applyAlignment="1" applyProtection="1">
      <alignment horizontal="right" vertical="center"/>
      <protection hidden="1"/>
    </xf>
    <xf numFmtId="0" fontId="20" fillId="8" borderId="123" xfId="0" applyFont="1" applyFill="1" applyBorder="1" applyAlignment="1" applyProtection="1">
      <alignment vertical="center" wrapText="1"/>
      <protection hidden="1"/>
    </xf>
    <xf numFmtId="0" fontId="3" fillId="0" borderId="54" xfId="0" applyFont="1" applyBorder="1" applyAlignment="1">
      <alignment vertical="center"/>
    </xf>
    <xf numFmtId="0" fontId="33" fillId="8" borderId="65" xfId="0" applyFont="1" applyFill="1" applyBorder="1" applyAlignment="1" applyProtection="1">
      <alignment vertical="center"/>
      <protection hidden="1"/>
    </xf>
    <xf numFmtId="0" fontId="34" fillId="3" borderId="66" xfId="0" applyFont="1" applyFill="1" applyBorder="1" applyAlignment="1" applyProtection="1">
      <alignment vertical="center"/>
      <protection hidden="1"/>
    </xf>
    <xf numFmtId="0" fontId="19" fillId="9" borderId="122" xfId="0" applyFont="1" applyFill="1" applyBorder="1" applyAlignment="1" applyProtection="1">
      <alignment horizontal="center" vertical="center" wrapText="1"/>
      <protection hidden="1"/>
    </xf>
    <xf numFmtId="0" fontId="24" fillId="3" borderId="66" xfId="0" applyFont="1" applyFill="1" applyBorder="1" applyAlignment="1" applyProtection="1">
      <alignment horizontal="center" vertical="center" wrapText="1"/>
      <protection hidden="1"/>
    </xf>
    <xf numFmtId="2" fontId="33" fillId="8" borderId="68" xfId="0" applyNumberFormat="1" applyFont="1" applyFill="1" applyBorder="1" applyAlignment="1" applyProtection="1">
      <alignment vertical="center"/>
      <protection hidden="1"/>
    </xf>
    <xf numFmtId="2" fontId="33" fillId="8" borderId="69" xfId="0" applyNumberFormat="1" applyFont="1" applyFill="1" applyBorder="1" applyAlignment="1" applyProtection="1">
      <alignment vertical="center"/>
      <protection hidden="1"/>
    </xf>
    <xf numFmtId="2" fontId="34" fillId="8" borderId="69" xfId="0" applyNumberFormat="1" applyFont="1" applyFill="1" applyBorder="1" applyAlignment="1" applyProtection="1">
      <alignment vertical="center"/>
      <protection hidden="1"/>
    </xf>
    <xf numFmtId="0" fontId="33" fillId="8" borderId="70" xfId="0" applyFont="1" applyFill="1" applyBorder="1" applyAlignment="1" applyProtection="1">
      <alignment vertical="center"/>
      <protection hidden="1"/>
    </xf>
    <xf numFmtId="1" fontId="35" fillId="2" borderId="63" xfId="0" applyNumberFormat="1" applyFont="1" applyFill="1" applyBorder="1" applyAlignment="1" applyProtection="1">
      <alignment horizontal="right" vertical="center"/>
      <protection hidden="1"/>
    </xf>
    <xf numFmtId="0" fontId="31" fillId="3" borderId="79" xfId="0" applyFont="1" applyFill="1" applyBorder="1" applyAlignment="1" applyProtection="1">
      <alignment horizontal="center" vertical="center"/>
    </xf>
    <xf numFmtId="0" fontId="28" fillId="11" borderId="88" xfId="0" applyFont="1" applyFill="1" applyBorder="1" applyAlignment="1" applyProtection="1">
      <alignment horizontal="center" vertical="center"/>
      <protection locked="0"/>
    </xf>
    <xf numFmtId="0" fontId="31" fillId="3" borderId="124" xfId="0" applyFont="1" applyFill="1" applyBorder="1" applyAlignment="1" applyProtection="1">
      <alignment horizontal="center" vertical="center"/>
      <protection locked="0"/>
    </xf>
    <xf numFmtId="0" fontId="31" fillId="3" borderId="125" xfId="0" applyFont="1" applyFill="1" applyBorder="1" applyAlignment="1" applyProtection="1">
      <alignment horizontal="center" vertical="center"/>
      <protection locked="0"/>
    </xf>
    <xf numFmtId="0" fontId="31" fillId="3" borderId="126" xfId="0" applyFont="1" applyFill="1" applyBorder="1" applyAlignment="1" applyProtection="1">
      <alignment horizontal="center" vertical="center"/>
      <protection locked="0"/>
    </xf>
    <xf numFmtId="2" fontId="33" fillId="4" borderId="89" xfId="0" applyNumberFormat="1" applyFont="1" applyFill="1" applyBorder="1" applyAlignment="1" applyProtection="1">
      <alignment horizontal="center" vertical="center"/>
      <protection hidden="1"/>
    </xf>
    <xf numFmtId="0" fontId="19" fillId="9" borderId="129" xfId="0" applyFont="1" applyFill="1" applyBorder="1" applyAlignment="1" applyProtection="1">
      <alignment vertical="center" wrapText="1"/>
    </xf>
    <xf numFmtId="0" fontId="19" fillId="3" borderId="129" xfId="0" applyFont="1" applyFill="1" applyBorder="1" applyAlignment="1" applyProtection="1">
      <alignment horizontal="left" vertical="center" wrapText="1"/>
    </xf>
    <xf numFmtId="0" fontId="16" fillId="3" borderId="130" xfId="0" applyFont="1" applyFill="1" applyBorder="1" applyAlignment="1" applyProtection="1">
      <alignment horizontal="center" vertical="center"/>
      <protection locked="0"/>
    </xf>
    <xf numFmtId="0" fontId="16" fillId="3" borderId="130" xfId="0" applyFont="1" applyFill="1" applyBorder="1" applyAlignment="1" applyProtection="1">
      <alignment horizontal="center" vertical="center"/>
    </xf>
    <xf numFmtId="1" fontId="33" fillId="2" borderId="130" xfId="0" applyNumberFormat="1" applyFont="1" applyFill="1" applyBorder="1" applyAlignment="1" applyProtection="1">
      <alignment horizontal="center" vertical="center"/>
      <protection hidden="1"/>
    </xf>
    <xf numFmtId="2" fontId="33" fillId="4" borderId="130" xfId="0" applyNumberFormat="1" applyFont="1" applyFill="1" applyBorder="1" applyAlignment="1" applyProtection="1">
      <alignment horizontal="center" vertical="center"/>
      <protection hidden="1"/>
    </xf>
    <xf numFmtId="0" fontId="19" fillId="9" borderId="134" xfId="0" applyFont="1" applyFill="1" applyBorder="1" applyAlignment="1" applyProtection="1">
      <alignment vertical="center" wrapText="1"/>
    </xf>
    <xf numFmtId="0" fontId="19" fillId="3" borderId="134" xfId="0" applyFont="1" applyFill="1" applyBorder="1" applyAlignment="1" applyProtection="1">
      <alignment horizontal="left" vertical="center" wrapText="1"/>
    </xf>
    <xf numFmtId="0" fontId="16" fillId="3" borderId="135" xfId="0" applyFont="1" applyFill="1" applyBorder="1" applyAlignment="1" applyProtection="1">
      <alignment horizontal="center" vertical="center"/>
      <protection locked="0"/>
    </xf>
    <xf numFmtId="0" fontId="16" fillId="3" borderId="135" xfId="0" applyFont="1" applyFill="1" applyBorder="1" applyAlignment="1" applyProtection="1">
      <alignment horizontal="center" vertical="center"/>
    </xf>
    <xf numFmtId="1" fontId="33" fillId="2" borderId="135" xfId="0" applyNumberFormat="1" applyFont="1" applyFill="1" applyBorder="1" applyAlignment="1" applyProtection="1">
      <alignment horizontal="center" vertical="center"/>
      <protection hidden="1"/>
    </xf>
    <xf numFmtId="2" fontId="33" fillId="4" borderId="135" xfId="0" applyNumberFormat="1" applyFont="1" applyFill="1" applyBorder="1" applyAlignment="1" applyProtection="1">
      <alignment horizontal="center" vertical="center"/>
      <protection hidden="1"/>
    </xf>
    <xf numFmtId="1" fontId="37" fillId="2" borderId="136" xfId="0" applyNumberFormat="1" applyFont="1" applyFill="1" applyBorder="1" applyAlignment="1" applyProtection="1">
      <alignment horizontal="center" vertical="center"/>
      <protection hidden="1"/>
    </xf>
    <xf numFmtId="1" fontId="37" fillId="2" borderId="137" xfId="0" applyNumberFormat="1" applyFont="1" applyFill="1" applyBorder="1" applyAlignment="1" applyProtection="1">
      <alignment horizontal="center" vertical="center"/>
      <protection hidden="1"/>
    </xf>
    <xf numFmtId="1" fontId="37" fillId="2" borderId="138" xfId="0" applyNumberFormat="1" applyFont="1" applyFill="1" applyBorder="1" applyAlignment="1" applyProtection="1">
      <alignment horizontal="center" vertical="center"/>
      <protection hidden="1"/>
    </xf>
    <xf numFmtId="2" fontId="33" fillId="4" borderId="147" xfId="0" applyNumberFormat="1" applyFont="1" applyFill="1" applyBorder="1" applyAlignment="1" applyProtection="1">
      <alignment horizontal="center" vertical="center"/>
      <protection hidden="1"/>
    </xf>
    <xf numFmtId="2" fontId="33" fillId="4" borderId="149" xfId="0" applyNumberFormat="1" applyFont="1" applyFill="1" applyBorder="1" applyAlignment="1" applyProtection="1">
      <alignment horizontal="center" vertical="center"/>
      <protection hidden="1"/>
    </xf>
    <xf numFmtId="0" fontId="45" fillId="3" borderId="57" xfId="0" applyFont="1" applyFill="1" applyBorder="1" applyAlignment="1" applyProtection="1">
      <alignment horizontal="center" vertical="center" wrapText="1"/>
      <protection locked="0"/>
    </xf>
    <xf numFmtId="0" fontId="45" fillId="0" borderId="57" xfId="0" applyFont="1" applyFill="1" applyBorder="1" applyAlignment="1" applyProtection="1">
      <alignment horizontal="center" vertical="center" wrapText="1"/>
      <protection locked="0"/>
    </xf>
    <xf numFmtId="0" fontId="19" fillId="9" borderId="88" xfId="0" applyFont="1" applyFill="1" applyBorder="1" applyAlignment="1" applyProtection="1">
      <alignment horizontal="left" vertical="center" wrapText="1"/>
      <protection hidden="1"/>
    </xf>
    <xf numFmtId="0" fontId="45" fillId="3" borderId="153" xfId="0" applyFont="1" applyFill="1" applyBorder="1" applyAlignment="1" applyProtection="1">
      <alignment horizontal="center" vertical="center" wrapText="1"/>
      <protection locked="0"/>
    </xf>
    <xf numFmtId="0" fontId="17" fillId="8" borderId="157" xfId="0" applyFont="1" applyFill="1" applyBorder="1" applyAlignment="1" applyProtection="1">
      <alignment horizontal="center" vertical="center"/>
      <protection locked="0"/>
    </xf>
    <xf numFmtId="0" fontId="76" fillId="9" borderId="60" xfId="0" applyFont="1" applyFill="1" applyBorder="1" applyAlignment="1" applyProtection="1">
      <alignment vertical="center" wrapText="1"/>
      <protection hidden="1"/>
    </xf>
    <xf numFmtId="0" fontId="29" fillId="8" borderId="156" xfId="0" applyFont="1" applyFill="1" applyBorder="1" applyAlignment="1" applyProtection="1">
      <alignment horizontal="center" vertical="center"/>
      <protection locked="0"/>
    </xf>
    <xf numFmtId="0" fontId="21" fillId="8" borderId="156" xfId="0" applyFont="1" applyFill="1" applyBorder="1" applyAlignment="1" applyProtection="1">
      <alignment horizontal="center" vertical="center"/>
      <protection locked="0"/>
    </xf>
    <xf numFmtId="0" fontId="29" fillId="8" borderId="150" xfId="0" applyFont="1" applyFill="1" applyBorder="1" applyAlignment="1" applyProtection="1">
      <alignment horizontal="center" vertical="center"/>
      <protection locked="0"/>
    </xf>
    <xf numFmtId="0" fontId="29" fillId="8" borderId="80" xfId="0" applyFont="1" applyFill="1" applyBorder="1" applyAlignment="1" applyProtection="1">
      <alignment horizontal="center" vertical="center"/>
      <protection locked="0"/>
    </xf>
    <xf numFmtId="0" fontId="29" fillId="8" borderId="151" xfId="0" applyFont="1" applyFill="1" applyBorder="1" applyAlignment="1" applyProtection="1">
      <alignment horizontal="center" vertical="center"/>
      <protection locked="0"/>
    </xf>
    <xf numFmtId="0" fontId="29" fillId="8" borderId="152" xfId="0" applyFont="1" applyFill="1" applyBorder="1" applyAlignment="1" applyProtection="1">
      <alignment horizontal="center" vertical="center"/>
      <protection locked="0"/>
    </xf>
    <xf numFmtId="0" fontId="29" fillId="8" borderId="53" xfId="0" applyFont="1" applyFill="1" applyBorder="1" applyAlignment="1" applyProtection="1">
      <alignment horizontal="center" vertical="center"/>
      <protection locked="0"/>
    </xf>
    <xf numFmtId="0" fontId="29" fillId="8" borderId="154" xfId="0" applyFont="1" applyFill="1" applyBorder="1" applyAlignment="1" applyProtection="1">
      <alignment horizontal="center" vertical="center"/>
      <protection locked="0"/>
    </xf>
    <xf numFmtId="0" fontId="29" fillId="8" borderId="155" xfId="0" applyFont="1" applyFill="1" applyBorder="1" applyAlignment="1" applyProtection="1">
      <alignment horizontal="center" vertical="center"/>
      <protection locked="0"/>
    </xf>
    <xf numFmtId="0" fontId="29" fillId="8" borderId="157" xfId="0" applyFont="1" applyFill="1" applyBorder="1" applyAlignment="1" applyProtection="1">
      <alignment horizontal="center" vertical="center"/>
      <protection locked="0"/>
    </xf>
    <xf numFmtId="0" fontId="29" fillId="8" borderId="156" xfId="0" applyFont="1" applyFill="1" applyBorder="1" applyAlignment="1" applyProtection="1">
      <alignment vertical="center"/>
      <protection locked="0"/>
    </xf>
    <xf numFmtId="0" fontId="28" fillId="3" borderId="41" xfId="0" applyFont="1" applyFill="1" applyBorder="1" applyAlignment="1" applyProtection="1">
      <alignment horizontal="center" vertical="center" wrapText="1"/>
      <protection locked="0"/>
    </xf>
    <xf numFmtId="0" fontId="28" fillId="3" borderId="19" xfId="0" applyFont="1" applyFill="1" applyBorder="1" applyAlignment="1" applyProtection="1">
      <alignment horizontal="center" vertical="center" wrapText="1"/>
      <protection locked="0"/>
    </xf>
    <xf numFmtId="0" fontId="28" fillId="3" borderId="12" xfId="0" applyFont="1" applyFill="1" applyBorder="1" applyAlignment="1" applyProtection="1">
      <alignment horizontal="center" vertical="center" wrapText="1"/>
      <protection locked="0"/>
    </xf>
    <xf numFmtId="0" fontId="28" fillId="3" borderId="13" xfId="0" applyFont="1" applyFill="1" applyBorder="1" applyAlignment="1" applyProtection="1">
      <alignment horizontal="center" vertical="center" wrapText="1"/>
      <protection locked="0"/>
    </xf>
    <xf numFmtId="0" fontId="22" fillId="9" borderId="19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57" xfId="0" applyFont="1" applyBorder="1" applyAlignment="1" applyProtection="1">
      <alignment horizontal="center" vertical="center" wrapText="1"/>
      <protection locked="0"/>
    </xf>
    <xf numFmtId="0" fontId="49" fillId="0" borderId="107" xfId="0" applyFont="1" applyBorder="1" applyAlignment="1" applyProtection="1">
      <alignment horizontal="center" vertical="center" wrapText="1"/>
      <protection locked="0"/>
    </xf>
    <xf numFmtId="0" fontId="49" fillId="0" borderId="109" xfId="0" applyFont="1" applyBorder="1" applyAlignment="1" applyProtection="1">
      <alignment horizontal="center" vertical="center" wrapText="1"/>
      <protection locked="0"/>
    </xf>
    <xf numFmtId="0" fontId="49" fillId="0" borderId="11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3" fillId="8" borderId="0" xfId="0" applyFont="1" applyFill="1" applyBorder="1" applyAlignment="1" applyProtection="1">
      <alignment horizontal="center" vertical="center"/>
      <protection locked="0"/>
    </xf>
    <xf numFmtId="0" fontId="13" fillId="8" borderId="57" xfId="0" applyFont="1" applyFill="1" applyBorder="1" applyAlignment="1" applyProtection="1">
      <alignment horizontal="center" vertical="center"/>
      <protection locked="0"/>
    </xf>
    <xf numFmtId="0" fontId="45" fillId="9" borderId="32" xfId="0" applyFont="1" applyFill="1" applyBorder="1" applyAlignment="1">
      <alignment horizontal="center" vertical="center" wrapText="1"/>
    </xf>
    <xf numFmtId="0" fontId="45" fillId="9" borderId="18" xfId="0" applyFont="1" applyFill="1" applyBorder="1" applyAlignment="1">
      <alignment horizontal="center" vertical="center" wrapText="1"/>
    </xf>
    <xf numFmtId="0" fontId="53" fillId="3" borderId="103" xfId="0" applyFont="1" applyFill="1" applyBorder="1" applyAlignment="1" applyProtection="1">
      <alignment horizontal="center" vertical="center" wrapText="1"/>
      <protection locked="0"/>
    </xf>
    <xf numFmtId="0" fontId="55" fillId="3" borderId="18" xfId="0" applyFont="1" applyFill="1" applyBorder="1" applyAlignment="1">
      <alignment horizontal="center" vertical="center" wrapText="1"/>
    </xf>
    <xf numFmtId="0" fontId="55" fillId="3" borderId="19" xfId="0" applyFont="1" applyFill="1" applyBorder="1" applyAlignment="1">
      <alignment horizontal="center" vertical="center" wrapText="1"/>
    </xf>
    <xf numFmtId="0" fontId="55" fillId="3" borderId="13" xfId="0" applyFont="1" applyFill="1" applyBorder="1" applyAlignment="1">
      <alignment horizontal="center" vertical="center" wrapText="1"/>
    </xf>
    <xf numFmtId="0" fontId="18" fillId="9" borderId="120" xfId="0" applyFont="1" applyFill="1" applyBorder="1" applyAlignment="1">
      <alignment horizontal="center" vertical="center" wrapText="1"/>
    </xf>
    <xf numFmtId="0" fontId="18" fillId="9" borderId="12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 applyProtection="1">
      <alignment horizontal="left" vertical="center" wrapText="1"/>
      <protection locked="0"/>
    </xf>
    <xf numFmtId="0" fontId="20" fillId="8" borderId="37" xfId="0" applyFont="1" applyFill="1" applyBorder="1" applyAlignment="1">
      <alignment horizontal="center" vertical="center" wrapText="1"/>
    </xf>
    <xf numFmtId="0" fontId="20" fillId="8" borderId="38" xfId="0" applyFont="1" applyFill="1" applyBorder="1" applyAlignment="1">
      <alignment horizontal="center" vertical="center" wrapText="1"/>
    </xf>
    <xf numFmtId="0" fontId="20" fillId="8" borderId="39" xfId="0" applyFont="1" applyFill="1" applyBorder="1" applyAlignment="1">
      <alignment horizontal="center" vertical="center" wrapText="1"/>
    </xf>
    <xf numFmtId="0" fontId="65" fillId="3" borderId="8" xfId="0" applyFont="1" applyFill="1" applyBorder="1" applyAlignment="1">
      <alignment horizontal="left" vertical="center" wrapText="1"/>
    </xf>
    <xf numFmtId="0" fontId="71" fillId="3" borderId="20" xfId="0" applyFont="1" applyFill="1" applyBorder="1" applyAlignment="1">
      <alignment horizontal="left" vertical="center" wrapText="1"/>
    </xf>
    <xf numFmtId="0" fontId="71" fillId="3" borderId="50" xfId="0" applyFont="1" applyFill="1" applyBorder="1" applyAlignment="1">
      <alignment horizontal="left" vertical="center" wrapText="1"/>
    </xf>
    <xf numFmtId="0" fontId="65" fillId="3" borderId="1" xfId="0" applyFont="1" applyFill="1" applyBorder="1" applyAlignment="1">
      <alignment horizontal="left" vertical="center" wrapText="1"/>
    </xf>
    <xf numFmtId="0" fontId="71" fillId="3" borderId="1" xfId="0" applyFont="1" applyFill="1" applyBorder="1" applyAlignment="1">
      <alignment horizontal="left" vertical="center" wrapText="1"/>
    </xf>
    <xf numFmtId="0" fontId="65" fillId="3" borderId="45" xfId="0" applyFont="1" applyFill="1" applyBorder="1" applyAlignment="1">
      <alignment horizontal="left" vertical="center" wrapText="1"/>
    </xf>
    <xf numFmtId="0" fontId="65" fillId="3" borderId="46" xfId="0" applyFont="1" applyFill="1" applyBorder="1" applyAlignment="1">
      <alignment horizontal="left" vertical="center" wrapText="1"/>
    </xf>
    <xf numFmtId="0" fontId="65" fillId="3" borderId="47" xfId="0" applyFont="1" applyFill="1" applyBorder="1" applyAlignment="1">
      <alignment horizontal="left" vertical="center" wrapText="1"/>
    </xf>
    <xf numFmtId="0" fontId="65" fillId="3" borderId="48" xfId="0" applyFont="1" applyFill="1" applyBorder="1" applyAlignment="1">
      <alignment horizontal="left" vertical="center" wrapText="1"/>
    </xf>
    <xf numFmtId="0" fontId="65" fillId="3" borderId="0" xfId="0" applyFont="1" applyFill="1" applyBorder="1" applyAlignment="1">
      <alignment horizontal="left" vertical="center" wrapText="1"/>
    </xf>
    <xf numFmtId="0" fontId="65" fillId="3" borderId="49" xfId="0" applyFont="1" applyFill="1" applyBorder="1" applyAlignment="1">
      <alignment horizontal="left" vertical="center" wrapText="1"/>
    </xf>
    <xf numFmtId="0" fontId="65" fillId="3" borderId="51" xfId="0" applyFont="1" applyFill="1" applyBorder="1" applyAlignment="1">
      <alignment horizontal="center" wrapText="1"/>
    </xf>
    <xf numFmtId="0" fontId="65" fillId="3" borderId="23" xfId="0" applyFont="1" applyFill="1" applyBorder="1" applyAlignment="1">
      <alignment horizontal="center" wrapText="1"/>
    </xf>
    <xf numFmtId="0" fontId="65" fillId="3" borderId="48" xfId="0" applyFont="1" applyFill="1" applyBorder="1" applyAlignment="1">
      <alignment horizontal="center" wrapText="1"/>
    </xf>
    <xf numFmtId="0" fontId="65" fillId="3" borderId="36" xfId="0" applyFont="1" applyFill="1" applyBorder="1" applyAlignment="1">
      <alignment horizontal="center" wrapText="1"/>
    </xf>
    <xf numFmtId="0" fontId="54" fillId="8" borderId="0" xfId="0" applyFont="1" applyFill="1" applyAlignment="1">
      <alignment horizontal="center" vertical="center"/>
    </xf>
    <xf numFmtId="0" fontId="20" fillId="8" borderId="0" xfId="0" applyFont="1" applyFill="1" applyBorder="1" applyAlignment="1">
      <alignment horizontal="center" vertical="center" wrapText="1"/>
    </xf>
    <xf numFmtId="0" fontId="71" fillId="3" borderId="0" xfId="0" applyFont="1" applyFill="1" applyBorder="1" applyAlignment="1">
      <alignment horizontal="left" vertical="center" wrapText="1"/>
    </xf>
    <xf numFmtId="0" fontId="71" fillId="3" borderId="49" xfId="0" applyFont="1" applyFill="1" applyBorder="1" applyAlignment="1">
      <alignment horizontal="left" vertical="center" wrapText="1"/>
    </xf>
    <xf numFmtId="0" fontId="54" fillId="8" borderId="9" xfId="0" applyFont="1" applyFill="1" applyBorder="1" applyAlignment="1">
      <alignment horizontal="left" vertical="center"/>
    </xf>
    <xf numFmtId="0" fontId="54" fillId="8" borderId="44" xfId="0" applyFont="1" applyFill="1" applyBorder="1" applyAlignment="1">
      <alignment horizontal="left" vertical="center"/>
    </xf>
    <xf numFmtId="0" fontId="54" fillId="8" borderId="43" xfId="0" applyFont="1" applyFill="1" applyBorder="1" applyAlignment="1">
      <alignment horizontal="left" vertical="center"/>
    </xf>
    <xf numFmtId="0" fontId="67" fillId="9" borderId="9" xfId="0" applyFont="1" applyFill="1" applyBorder="1" applyAlignment="1">
      <alignment horizontal="left" vertical="center"/>
    </xf>
    <xf numFmtId="0" fontId="67" fillId="9" borderId="44" xfId="0" applyFont="1" applyFill="1" applyBorder="1" applyAlignment="1">
      <alignment horizontal="left" vertical="center"/>
    </xf>
    <xf numFmtId="0" fontId="67" fillId="9" borderId="43" xfId="0" applyFont="1" applyFill="1" applyBorder="1" applyAlignment="1">
      <alignment horizontal="left" vertical="center"/>
    </xf>
    <xf numFmtId="0" fontId="65" fillId="3" borderId="30" xfId="0" applyFont="1" applyFill="1" applyBorder="1" applyAlignment="1">
      <alignment horizontal="left" vertical="center" wrapText="1"/>
    </xf>
    <xf numFmtId="0" fontId="65" fillId="3" borderId="3" xfId="0" applyFont="1" applyFill="1" applyBorder="1" applyAlignment="1">
      <alignment horizontal="left" vertical="center" wrapText="1"/>
    </xf>
    <xf numFmtId="0" fontId="65" fillId="3" borderId="31" xfId="0" applyFont="1" applyFill="1" applyBorder="1" applyAlignment="1">
      <alignment horizontal="left" vertical="center" wrapText="1"/>
    </xf>
    <xf numFmtId="0" fontId="65" fillId="9" borderId="18" xfId="0" applyFont="1" applyFill="1" applyBorder="1" applyAlignment="1">
      <alignment horizontal="left" vertical="center" wrapText="1"/>
    </xf>
    <xf numFmtId="0" fontId="65" fillId="9" borderId="19" xfId="0" applyFont="1" applyFill="1" applyBorder="1" applyAlignment="1">
      <alignment horizontal="left" vertical="center" wrapText="1"/>
    </xf>
    <xf numFmtId="0" fontId="65" fillId="9" borderId="13" xfId="0" applyFont="1" applyFill="1" applyBorder="1" applyAlignment="1">
      <alignment horizontal="left" vertical="center" wrapText="1"/>
    </xf>
    <xf numFmtId="0" fontId="69" fillId="9" borderId="9" xfId="0" applyFont="1" applyFill="1" applyBorder="1" applyAlignment="1">
      <alignment horizontal="left" vertical="center"/>
    </xf>
    <xf numFmtId="0" fontId="69" fillId="9" borderId="44" xfId="0" applyFont="1" applyFill="1" applyBorder="1" applyAlignment="1">
      <alignment horizontal="left" vertical="center"/>
    </xf>
    <xf numFmtId="0" fontId="69" fillId="9" borderId="43" xfId="0" applyFont="1" applyFill="1" applyBorder="1" applyAlignment="1">
      <alignment horizontal="left" vertical="center"/>
    </xf>
    <xf numFmtId="0" fontId="65" fillId="3" borderId="42" xfId="0" applyFont="1" applyFill="1" applyBorder="1" applyAlignment="1">
      <alignment horizontal="left" vertical="center" wrapText="1"/>
    </xf>
    <xf numFmtId="0" fontId="65" fillId="3" borderId="36" xfId="0" applyFont="1" applyFill="1" applyBorder="1" applyAlignment="1">
      <alignment horizontal="left" vertical="center" wrapText="1"/>
    </xf>
    <xf numFmtId="0" fontId="55" fillId="3" borderId="30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5" fillId="3" borderId="31" xfId="0" applyFont="1" applyFill="1" applyBorder="1" applyAlignment="1">
      <alignment horizontal="center" vertical="center" wrapText="1"/>
    </xf>
    <xf numFmtId="0" fontId="20" fillId="8" borderId="112" xfId="0" applyFont="1" applyFill="1" applyBorder="1" applyAlignment="1" applyProtection="1">
      <alignment horizontal="center" vertical="center" wrapText="1"/>
      <protection locked="0"/>
    </xf>
    <xf numFmtId="0" fontId="20" fillId="8" borderId="113" xfId="0" applyFont="1" applyFill="1" applyBorder="1" applyAlignment="1" applyProtection="1">
      <alignment horizontal="center" vertical="center" wrapText="1"/>
      <protection locked="0"/>
    </xf>
    <xf numFmtId="0" fontId="20" fillId="8" borderId="114" xfId="0" applyFont="1" applyFill="1" applyBorder="1" applyAlignment="1" applyProtection="1">
      <alignment horizontal="center" vertical="center" wrapText="1"/>
      <protection locked="0"/>
    </xf>
    <xf numFmtId="0" fontId="20" fillId="8" borderId="115" xfId="0" applyFont="1" applyFill="1" applyBorder="1" applyAlignment="1" applyProtection="1">
      <alignment horizontal="center" vertical="center" wrapText="1"/>
      <protection locked="0"/>
    </xf>
    <xf numFmtId="0" fontId="20" fillId="8" borderId="116" xfId="0" applyFont="1" applyFill="1" applyBorder="1" applyAlignment="1" applyProtection="1">
      <alignment horizontal="center" vertical="center" wrapText="1"/>
      <protection locked="0"/>
    </xf>
    <xf numFmtId="0" fontId="20" fillId="8" borderId="117" xfId="0" applyFont="1" applyFill="1" applyBorder="1" applyAlignment="1" applyProtection="1">
      <alignment horizontal="center" vertical="center" wrapText="1"/>
      <protection locked="0"/>
    </xf>
    <xf numFmtId="0" fontId="62" fillId="8" borderId="2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 applyProtection="1">
      <alignment horizontal="center"/>
      <protection locked="0"/>
    </xf>
    <xf numFmtId="0" fontId="13" fillId="8" borderId="75" xfId="0" applyFont="1" applyFill="1" applyBorder="1" applyAlignment="1" applyProtection="1">
      <alignment horizontal="center"/>
      <protection locked="0"/>
    </xf>
    <xf numFmtId="0" fontId="15" fillId="8" borderId="0" xfId="0" applyFont="1" applyFill="1" applyBorder="1" applyAlignment="1" applyProtection="1">
      <alignment horizontal="center" vertical="center"/>
      <protection locked="0"/>
    </xf>
    <xf numFmtId="2" fontId="45" fillId="9" borderId="71" xfId="0" applyNumberFormat="1" applyFont="1" applyFill="1" applyBorder="1" applyAlignment="1" applyProtection="1">
      <alignment horizontal="center" vertical="center" wrapText="1"/>
      <protection hidden="1"/>
    </xf>
    <xf numFmtId="2" fontId="45" fillId="9" borderId="72" xfId="0" applyNumberFormat="1" applyFont="1" applyFill="1" applyBorder="1" applyAlignment="1" applyProtection="1">
      <alignment horizontal="center" vertical="center" wrapText="1"/>
      <protection hidden="1"/>
    </xf>
    <xf numFmtId="2" fontId="45" fillId="9" borderId="77" xfId="0" applyNumberFormat="1" applyFont="1" applyFill="1" applyBorder="1" applyAlignment="1" applyProtection="1">
      <alignment horizontal="center" vertical="center" wrapText="1"/>
      <protection hidden="1"/>
    </xf>
    <xf numFmtId="2" fontId="45" fillId="9" borderId="0" xfId="0" applyNumberFormat="1" applyFont="1" applyFill="1" applyBorder="1" applyAlignment="1" applyProtection="1">
      <alignment horizontal="center" vertical="center" wrapText="1"/>
      <protection hidden="1"/>
    </xf>
    <xf numFmtId="2" fontId="45" fillId="9" borderId="73" xfId="0" applyNumberFormat="1" applyFont="1" applyFill="1" applyBorder="1" applyAlignment="1" applyProtection="1">
      <alignment horizontal="center" vertical="center" wrapText="1"/>
      <protection hidden="1"/>
    </xf>
    <xf numFmtId="0" fontId="20" fillId="8" borderId="139" xfId="0" applyFont="1" applyFill="1" applyBorder="1" applyAlignment="1" applyProtection="1">
      <alignment horizontal="center" vertical="center" wrapText="1"/>
      <protection hidden="1"/>
    </xf>
    <xf numFmtId="0" fontId="20" fillId="8" borderId="38" xfId="0" applyFont="1" applyFill="1" applyBorder="1" applyAlignment="1" applyProtection="1">
      <alignment horizontal="center" vertical="center" wrapText="1"/>
      <protection hidden="1"/>
    </xf>
    <xf numFmtId="0" fontId="20" fillId="8" borderId="140" xfId="0" applyFont="1" applyFill="1" applyBorder="1" applyAlignment="1" applyProtection="1">
      <alignment horizontal="center" vertical="center" wrapText="1"/>
      <protection hidden="1"/>
    </xf>
    <xf numFmtId="1" fontId="35" fillId="2" borderId="127" xfId="0" applyNumberFormat="1" applyFont="1" applyFill="1" applyBorder="1" applyAlignment="1" applyProtection="1">
      <alignment horizontal="right" vertical="center"/>
      <protection hidden="1"/>
    </xf>
    <xf numFmtId="1" fontId="35" fillId="2" borderId="131" xfId="0" applyNumberFormat="1" applyFont="1" applyFill="1" applyBorder="1" applyAlignment="1" applyProtection="1">
      <alignment horizontal="right" vertical="center"/>
      <protection hidden="1"/>
    </xf>
    <xf numFmtId="1" fontId="35" fillId="2" borderId="132" xfId="0" applyNumberFormat="1" applyFont="1" applyFill="1" applyBorder="1" applyAlignment="1" applyProtection="1">
      <alignment horizontal="right" vertical="center"/>
      <protection hidden="1"/>
    </xf>
    <xf numFmtId="0" fontId="20" fillId="8" borderId="141" xfId="0" applyFont="1" applyFill="1" applyBorder="1" applyAlignment="1">
      <alignment horizontal="center" vertical="center" wrapText="1"/>
    </xf>
    <xf numFmtId="0" fontId="20" fillId="8" borderId="142" xfId="0" applyFont="1" applyFill="1" applyBorder="1" applyAlignment="1">
      <alignment horizontal="center" vertical="center" wrapText="1"/>
    </xf>
    <xf numFmtId="2" fontId="45" fillId="9" borderId="21" xfId="0" applyNumberFormat="1" applyFont="1" applyFill="1" applyBorder="1" applyAlignment="1" applyProtection="1">
      <alignment horizontal="center" vertical="center" wrapText="1"/>
      <protection locked="0"/>
    </xf>
    <xf numFmtId="2" fontId="45" fillId="9" borderId="23" xfId="0" applyNumberFormat="1" applyFont="1" applyFill="1" applyBorder="1" applyAlignment="1" applyProtection="1">
      <alignment horizontal="center" vertical="center" wrapText="1"/>
      <protection locked="0"/>
    </xf>
    <xf numFmtId="2" fontId="45" fillId="9" borderId="10" xfId="0" applyNumberFormat="1" applyFont="1" applyFill="1" applyBorder="1" applyAlignment="1" applyProtection="1">
      <alignment horizontal="center" vertical="center" wrapText="1"/>
      <protection locked="0"/>
    </xf>
    <xf numFmtId="2" fontId="45" fillId="9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28" xfId="0" applyFont="1" applyFill="1" applyBorder="1" applyAlignment="1" applyProtection="1">
      <alignment horizontal="center" vertical="center" wrapText="1"/>
      <protection hidden="1"/>
    </xf>
    <xf numFmtId="0" fontId="20" fillId="8" borderId="36" xfId="0" applyFont="1" applyFill="1" applyBorder="1" applyAlignment="1" applyProtection="1">
      <alignment horizontal="center" vertical="center" wrapText="1"/>
      <protection hidden="1"/>
    </xf>
    <xf numFmtId="0" fontId="20" fillId="8" borderId="133" xfId="0" applyFont="1" applyFill="1" applyBorder="1" applyAlignment="1" applyProtection="1">
      <alignment horizontal="center" vertical="center" wrapText="1"/>
      <protection hidden="1"/>
    </xf>
    <xf numFmtId="1" fontId="35" fillId="2" borderId="143" xfId="0" applyNumberFormat="1" applyFont="1" applyFill="1" applyBorder="1" applyAlignment="1" applyProtection="1">
      <alignment horizontal="right" vertical="center"/>
      <protection hidden="1"/>
    </xf>
    <xf numFmtId="1" fontId="35" fillId="2" borderId="144" xfId="0" applyNumberFormat="1" applyFont="1" applyFill="1" applyBorder="1" applyAlignment="1" applyProtection="1">
      <alignment horizontal="right" vertical="center"/>
      <protection hidden="1"/>
    </xf>
    <xf numFmtId="1" fontId="35" fillId="2" borderId="145" xfId="0" applyNumberFormat="1" applyFont="1" applyFill="1" applyBorder="1" applyAlignment="1" applyProtection="1">
      <alignment horizontal="right" vertical="center"/>
      <protection hidden="1"/>
    </xf>
    <xf numFmtId="0" fontId="20" fillId="8" borderId="146" xfId="0" applyFont="1" applyFill="1" applyBorder="1" applyAlignment="1" applyProtection="1">
      <alignment horizontal="center" vertical="center" wrapText="1"/>
      <protection hidden="1"/>
    </xf>
    <xf numFmtId="0" fontId="20" fillId="8" borderId="11" xfId="0" applyFont="1" applyFill="1" applyBorder="1" applyAlignment="1" applyProtection="1">
      <alignment horizontal="center" vertical="center" wrapText="1"/>
      <protection hidden="1"/>
    </xf>
    <xf numFmtId="0" fontId="20" fillId="8" borderId="52" xfId="0" applyFont="1" applyFill="1" applyBorder="1" applyAlignment="1" applyProtection="1">
      <alignment horizontal="center" vertical="center" wrapText="1"/>
      <protection hidden="1"/>
    </xf>
    <xf numFmtId="0" fontId="20" fillId="8" borderId="148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Border="1" applyAlignment="1">
      <alignment horizontal="center"/>
    </xf>
    <xf numFmtId="0" fontId="15" fillId="8" borderId="0" xfId="0" applyFont="1" applyFill="1" applyBorder="1" applyAlignment="1" applyProtection="1">
      <alignment horizontal="left" vertical="center"/>
      <protection locked="0"/>
    </xf>
    <xf numFmtId="0" fontId="18" fillId="9" borderId="7" xfId="0" applyFont="1" applyFill="1" applyBorder="1" applyAlignment="1" applyProtection="1">
      <alignment horizontal="center" vertical="center" wrapText="1"/>
      <protection hidden="1"/>
    </xf>
    <xf numFmtId="0" fontId="18" fillId="9" borderId="81" xfId="0" applyFont="1" applyFill="1" applyBorder="1" applyAlignment="1" applyProtection="1">
      <alignment horizontal="center" vertical="center" wrapText="1"/>
      <protection hidden="1"/>
    </xf>
    <xf numFmtId="0" fontId="22" fillId="9" borderId="12" xfId="0" applyFont="1" applyFill="1" applyBorder="1" applyAlignment="1" applyProtection="1">
      <alignment horizontal="left" vertical="center" wrapText="1"/>
      <protection hidden="1"/>
    </xf>
    <xf numFmtId="0" fontId="22" fillId="9" borderId="82" xfId="0" applyFont="1" applyFill="1" applyBorder="1" applyAlignment="1" applyProtection="1">
      <alignment horizontal="left" vertical="center" wrapText="1"/>
      <protection hidden="1"/>
    </xf>
    <xf numFmtId="0" fontId="19" fillId="9" borderId="9" xfId="0" applyFont="1" applyFill="1" applyBorder="1" applyAlignment="1" applyProtection="1">
      <alignment horizontal="center" vertical="center" wrapText="1"/>
      <protection hidden="1"/>
    </xf>
    <xf numFmtId="0" fontId="46" fillId="9" borderId="43" xfId="0" applyFont="1" applyFill="1" applyBorder="1" applyAlignment="1" applyProtection="1">
      <alignment horizontal="center" vertical="center" wrapText="1"/>
      <protection hidden="1"/>
    </xf>
    <xf numFmtId="0" fontId="29" fillId="8" borderId="27" xfId="0" applyFont="1" applyFill="1" applyBorder="1" applyAlignment="1">
      <alignment horizontal="center" vertical="center" wrapText="1"/>
    </xf>
    <xf numFmtId="0" fontId="29" fillId="8" borderId="15" xfId="0" applyFont="1" applyFill="1" applyBorder="1" applyAlignment="1">
      <alignment horizontal="center" vertical="center" wrapText="1"/>
    </xf>
    <xf numFmtId="0" fontId="29" fillId="8" borderId="28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2" fillId="9" borderId="85" xfId="0" applyFont="1" applyFill="1" applyBorder="1" applyAlignment="1">
      <alignment horizontal="center" vertical="center" wrapText="1"/>
    </xf>
    <xf numFmtId="0" fontId="22" fillId="9" borderId="40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4" fillId="8" borderId="77" xfId="0" applyFont="1" applyFill="1" applyBorder="1" applyAlignment="1" applyProtection="1">
      <alignment horizontal="center"/>
      <protection locked="0"/>
    </xf>
    <xf numFmtId="0" fontId="14" fillId="8" borderId="0" xfId="0" applyFont="1" applyFill="1" applyBorder="1" applyAlignment="1" applyProtection="1">
      <alignment horizontal="center"/>
      <protection locked="0"/>
    </xf>
    <xf numFmtId="0" fontId="14" fillId="8" borderId="77" xfId="0" applyFont="1" applyFill="1" applyBorder="1" applyAlignment="1" applyProtection="1">
      <alignment horizontal="center"/>
      <protection locked="0"/>
    </xf>
    <xf numFmtId="0" fontId="20" fillId="8" borderId="21" xfId="0" applyFont="1" applyFill="1" applyBorder="1" applyAlignment="1">
      <alignment horizontal="left" vertical="center" wrapText="1"/>
    </xf>
    <xf numFmtId="0" fontId="20" fillId="8" borderId="22" xfId="0" applyFont="1" applyFill="1" applyBorder="1" applyAlignment="1">
      <alignment horizontal="left" vertical="center" wrapText="1"/>
    </xf>
    <xf numFmtId="0" fontId="20" fillId="8" borderId="23" xfId="0" applyFont="1" applyFill="1" applyBorder="1" applyAlignment="1">
      <alignment horizontal="left" vertical="center" wrapText="1"/>
    </xf>
    <xf numFmtId="0" fontId="20" fillId="8" borderId="10" xfId="0" applyFont="1" applyFill="1" applyBorder="1" applyAlignment="1">
      <alignment horizontal="left" vertical="center" wrapText="1"/>
    </xf>
    <xf numFmtId="0" fontId="20" fillId="8" borderId="24" xfId="0" applyFont="1" applyFill="1" applyBorder="1" applyAlignment="1">
      <alignment horizontal="left" vertical="center" wrapText="1"/>
    </xf>
    <xf numFmtId="0" fontId="20" fillId="8" borderId="25" xfId="0" applyFont="1" applyFill="1" applyBorder="1" applyAlignment="1">
      <alignment horizontal="left" vertical="center" wrapText="1"/>
    </xf>
    <xf numFmtId="0" fontId="24" fillId="8" borderId="21" xfId="0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9" fontId="19" fillId="9" borderId="22" xfId="0" applyNumberFormat="1" applyFont="1" applyFill="1" applyBorder="1" applyAlignment="1">
      <alignment horizontal="center" vertical="center" wrapText="1"/>
    </xf>
    <xf numFmtId="9" fontId="19" fillId="9" borderId="23" xfId="0" applyNumberFormat="1" applyFont="1" applyFill="1" applyBorder="1" applyAlignment="1">
      <alignment horizontal="center" vertical="center" wrapText="1"/>
    </xf>
    <xf numFmtId="0" fontId="24" fillId="8" borderId="85" xfId="0" applyFont="1" applyFill="1" applyBorder="1" applyAlignment="1">
      <alignment horizontal="center" vertical="center" wrapText="1"/>
    </xf>
    <xf numFmtId="0" fontId="24" fillId="8" borderId="81" xfId="0" applyFont="1" applyFill="1" applyBorder="1" applyAlignment="1">
      <alignment horizontal="center" vertical="center" wrapText="1"/>
    </xf>
    <xf numFmtId="0" fontId="0" fillId="3" borderId="0" xfId="0" applyFill="1" applyProtection="1">
      <protection hidden="1"/>
    </xf>
  </cellXfs>
  <cellStyles count="1">
    <cellStyle name="Normal" xfId="0" builtinId="0"/>
  </cellStyles>
  <dxfs count="570"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  <fill>
        <patternFill>
          <bgColor theme="7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  <fill>
        <patternFill>
          <bgColor theme="7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  <fill>
        <patternFill>
          <bgColor theme="7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  <fill>
        <patternFill>
          <bgColor theme="7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  <fill>
        <patternFill>
          <bgColor theme="7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  <fill>
        <patternFill>
          <bgColor theme="7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</font>
      <fill>
        <patternFill>
          <bgColor theme="7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color rgb="FF0070C0"/>
      </font>
      <fill>
        <patternFill patternType="solid">
          <bgColor rgb="FFE2EFDA"/>
        </patternFill>
      </fill>
    </dxf>
    <dxf>
      <font>
        <b/>
        <i val="0"/>
        <strike/>
        <color theme="0"/>
      </font>
      <fill>
        <patternFill>
          <bgColor rgb="FFC00000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color rgb="FF0070C0"/>
      </font>
      <fill>
        <patternFill patternType="solid">
          <bgColor rgb="FFE2EFDA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color theme="0"/>
      </font>
      <fill>
        <patternFill>
          <bgColor rgb="FF83C541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F05574"/>
        </patternFill>
      </fill>
    </dxf>
    <dxf>
      <font>
        <b/>
        <i val="0"/>
        <color rgb="FF0070C0"/>
      </font>
      <fill>
        <patternFill>
          <bgColor theme="8" tint="0.79998168889431442"/>
        </patternFill>
      </fill>
    </dxf>
    <dxf>
      <font>
        <b/>
        <i val="0"/>
        <strike/>
        <color theme="0"/>
      </font>
      <fill>
        <patternFill>
          <bgColor rgb="FFC00000"/>
        </patternFill>
      </fill>
    </dxf>
    <dxf>
      <font>
        <b/>
        <i val="0"/>
        <strike/>
        <color theme="0"/>
      </font>
      <fill>
        <patternFill>
          <bgColor rgb="FFC00000"/>
        </patternFill>
      </fill>
    </dxf>
    <dxf>
      <font>
        <strike/>
        <color theme="0"/>
      </font>
      <fill>
        <patternFill>
          <bgColor rgb="FFC00000"/>
        </patternFill>
      </fill>
    </dxf>
    <dxf>
      <font>
        <b/>
        <i val="0"/>
        <strike val="0"/>
        <color rgb="FF0070C0"/>
      </font>
      <fill>
        <patternFill patternType="solid">
          <fgColor theme="0"/>
          <bgColor theme="0" tint="-4.9989318521683403E-2"/>
        </patternFill>
      </fill>
    </dxf>
    <dxf>
      <font>
        <b/>
        <i val="0"/>
        <color rgb="FF0070C0"/>
      </font>
      <fill>
        <patternFill>
          <bgColor theme="9" tint="0.79998168889431442"/>
        </patternFill>
      </fill>
    </dxf>
    <dxf>
      <font>
        <b/>
        <i val="0"/>
        <color rgb="FF0070C0"/>
      </font>
      <fill>
        <patternFill>
          <bgColor theme="0" tint="-4.9989318521683403E-2"/>
        </patternFill>
      </fill>
    </dxf>
    <dxf>
      <font>
        <b/>
        <i val="0"/>
        <strike/>
        <color theme="0"/>
      </font>
      <fill>
        <patternFill>
          <bgColor rgb="FFC00000"/>
        </patternFill>
      </fill>
    </dxf>
    <dxf>
      <font>
        <strike/>
        <color rgb="FFFFFFFF"/>
      </font>
      <fill>
        <patternFill patternType="solid">
          <bgColor rgb="FFC00000"/>
        </patternFill>
      </fill>
    </dxf>
    <dxf>
      <font>
        <b/>
        <i val="0"/>
        <color rgb="FF002060"/>
      </font>
      <fill>
        <patternFill>
          <bgColor theme="8" tint="0.79998168889431442"/>
        </patternFill>
      </fill>
    </dxf>
    <dxf>
      <font>
        <color rgb="FF0070C0"/>
      </font>
      <fill>
        <patternFill patternType="solid">
          <bgColor rgb="FFE2EFDA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rgb="FFF05574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83C541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C00000"/>
      </font>
      <fill>
        <patternFill>
          <bgColor theme="2"/>
        </patternFill>
      </fill>
    </dxf>
    <dxf>
      <font>
        <color rgb="FFFF0000"/>
      </font>
      <fill>
        <patternFill>
          <bgColor theme="2"/>
        </patternFill>
      </fill>
    </dxf>
    <dxf>
      <font>
        <color rgb="FFFF0000"/>
      </font>
      <fill>
        <patternFill>
          <bgColor theme="0"/>
        </patternFill>
      </fill>
    </dxf>
    <dxf>
      <font>
        <b/>
        <i val="0"/>
        <color rgb="FF0070C0"/>
      </font>
      <fill>
        <patternFill>
          <bgColor theme="0" tint="-4.9989318521683403E-2"/>
        </patternFill>
      </fill>
    </dxf>
    <dxf>
      <font>
        <b/>
        <i val="0"/>
        <strike/>
        <color theme="0"/>
      </font>
      <fill>
        <patternFill>
          <bgColor rgb="FFC00000"/>
        </patternFill>
      </fill>
    </dxf>
    <dxf>
      <font>
        <strike/>
        <color theme="0"/>
      </font>
      <fill>
        <patternFill>
          <bgColor rgb="FFC00000"/>
        </patternFill>
      </fill>
    </dxf>
    <dxf>
      <font>
        <strike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  <strike/>
        <color theme="0"/>
      </font>
      <fill>
        <patternFill>
          <bgColor rgb="FFC00000"/>
        </patternFill>
      </fill>
    </dxf>
    <dxf>
      <fill>
        <patternFill>
          <bgColor theme="0" tint="-4.9989318521683403E-2"/>
        </patternFill>
      </fill>
    </dxf>
    <dxf>
      <font>
        <b/>
        <i val="0"/>
        <color rgb="FFC00000"/>
      </font>
      <fill>
        <patternFill>
          <bgColor theme="0" tint="-4.9989318521683403E-2"/>
        </patternFill>
      </fill>
    </dxf>
    <dxf>
      <font>
        <b/>
        <i val="0"/>
        <color rgb="FFFF0000"/>
      </font>
    </dxf>
    <dxf>
      <font>
        <color rgb="FFFF0000"/>
      </font>
    </dxf>
    <dxf>
      <font>
        <b/>
        <i val="0"/>
        <color theme="8"/>
      </font>
      <fill>
        <patternFill>
          <bgColor theme="7" tint="0.79998168889431442"/>
        </patternFill>
      </fill>
    </dxf>
    <dxf>
      <font>
        <b/>
        <i val="0"/>
        <color rgb="FF0070C0"/>
      </font>
      <fill>
        <patternFill>
          <bgColor theme="4" tint="0.79998168889431442"/>
        </patternFill>
      </fill>
    </dxf>
    <dxf>
      <font>
        <b/>
        <i val="0"/>
        <color theme="8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83C541"/>
      <color rgb="FFF05574"/>
      <color rgb="FFFFC61A"/>
      <color rgb="FF050840"/>
      <color rgb="FFFFFFFF"/>
      <color rgb="FFFFFFCC"/>
      <color rgb="FFFFFF99"/>
      <color rgb="FFFFC7CE"/>
      <color rgb="FFFF6600"/>
      <color rgb="FFFFB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85726</xdr:rowOff>
    </xdr:from>
    <xdr:to>
      <xdr:col>0</xdr:col>
      <xdr:colOff>1164876</xdr:colOff>
      <xdr:row>4</xdr:row>
      <xdr:rowOff>115840</xdr:rowOff>
    </xdr:to>
    <xdr:pic>
      <xdr:nvPicPr>
        <xdr:cNvPr id="2" name="Graphique 1">
          <a:extLst>
            <a:ext uri="{FF2B5EF4-FFF2-40B4-BE49-F238E27FC236}">
              <a16:creationId xmlns:a16="http://schemas.microsoft.com/office/drawing/2014/main" id="{A4EB164D-7941-4791-8E6C-6D01F6BE1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9550" y="212726"/>
          <a:ext cx="955326" cy="482552"/>
        </a:xfrm>
        <a:prstGeom prst="rect">
          <a:avLst/>
        </a:prstGeom>
      </xdr:spPr>
    </xdr:pic>
    <xdr:clientData/>
  </xdr:twoCellAnchor>
  <xdr:twoCellAnchor editAs="absolute">
    <xdr:from>
      <xdr:col>3</xdr:col>
      <xdr:colOff>880654</xdr:colOff>
      <xdr:row>1</xdr:row>
      <xdr:rowOff>111126</xdr:rowOff>
    </xdr:from>
    <xdr:to>
      <xdr:col>3</xdr:col>
      <xdr:colOff>1260047</xdr:colOff>
      <xdr:row>4</xdr:row>
      <xdr:rowOff>79375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EA04C6-1B13-4160-992A-EDD683C01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1654" y="238126"/>
          <a:ext cx="379393" cy="4206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101953</xdr:colOff>
      <xdr:row>5</xdr:row>
      <xdr:rowOff>73449</xdr:rowOff>
    </xdr:from>
    <xdr:to>
      <xdr:col>0</xdr:col>
      <xdr:colOff>318488</xdr:colOff>
      <xdr:row>6</xdr:row>
      <xdr:rowOff>176954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88E24CEC-9E8A-455A-9173-94E483732579}"/>
            </a:ext>
          </a:extLst>
        </xdr:cNvPr>
        <xdr:cNvSpPr txBox="1"/>
      </xdr:nvSpPr>
      <xdr:spPr>
        <a:xfrm>
          <a:off x="101953" y="708449"/>
          <a:ext cx="216535" cy="3575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3</xdr:col>
      <xdr:colOff>661529</xdr:colOff>
      <xdr:row>6</xdr:row>
      <xdr:rowOff>92710</xdr:rowOff>
    </xdr:from>
    <xdr:to>
      <xdr:col>4</xdr:col>
      <xdr:colOff>136384</xdr:colOff>
      <xdr:row>6</xdr:row>
      <xdr:rowOff>330200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E9FB72ED-896F-480E-BF3C-92D3CF25E257}"/>
            </a:ext>
          </a:extLst>
        </xdr:cNvPr>
        <xdr:cNvSpPr txBox="1"/>
      </xdr:nvSpPr>
      <xdr:spPr>
        <a:xfrm>
          <a:off x="4769979" y="981710"/>
          <a:ext cx="370205" cy="2374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9</xdr:col>
      <xdr:colOff>21590</xdr:colOff>
      <xdr:row>5</xdr:row>
      <xdr:rowOff>69215</xdr:rowOff>
    </xdr:from>
    <xdr:to>
      <xdr:col>9</xdr:col>
      <xdr:colOff>243840</xdr:colOff>
      <xdr:row>6</xdr:row>
      <xdr:rowOff>64135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FECE45B5-0435-45C3-A077-C0CB76F5B78E}"/>
            </a:ext>
          </a:extLst>
        </xdr:cNvPr>
        <xdr:cNvSpPr txBox="1"/>
      </xdr:nvSpPr>
      <xdr:spPr>
        <a:xfrm>
          <a:off x="7641590" y="704215"/>
          <a:ext cx="222250" cy="2489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3</a:t>
          </a:r>
        </a:p>
      </xdr:txBody>
    </xdr:sp>
    <xdr:clientData/>
  </xdr:twoCellAnchor>
  <xdr:twoCellAnchor>
    <xdr:from>
      <xdr:col>11</xdr:col>
      <xdr:colOff>101600</xdr:colOff>
      <xdr:row>5</xdr:row>
      <xdr:rowOff>79375</xdr:rowOff>
    </xdr:from>
    <xdr:to>
      <xdr:col>11</xdr:col>
      <xdr:colOff>321945</xdr:colOff>
      <xdr:row>6</xdr:row>
      <xdr:rowOff>68580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FB978109-2CFD-4C52-8E22-0C1F42164ADD}"/>
            </a:ext>
          </a:extLst>
        </xdr:cNvPr>
        <xdr:cNvSpPr txBox="1"/>
      </xdr:nvSpPr>
      <xdr:spPr>
        <a:xfrm>
          <a:off x="8223250" y="714375"/>
          <a:ext cx="220345" cy="2432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4</a:t>
          </a:r>
        </a:p>
      </xdr:txBody>
    </xdr:sp>
    <xdr:clientData/>
  </xdr:twoCellAnchor>
  <xdr:twoCellAnchor editAs="oneCell">
    <xdr:from>
      <xdr:col>1</xdr:col>
      <xdr:colOff>325437</xdr:colOff>
      <xdr:row>0</xdr:row>
      <xdr:rowOff>71438</xdr:rowOff>
    </xdr:from>
    <xdr:to>
      <xdr:col>1</xdr:col>
      <xdr:colOff>1188560</xdr:colOff>
      <xdr:row>3</xdr:row>
      <xdr:rowOff>58116</xdr:rowOff>
    </xdr:to>
    <xdr:pic>
      <xdr:nvPicPr>
        <xdr:cNvPr id="13" name="Graphique 12">
          <a:extLst>
            <a:ext uri="{FF2B5EF4-FFF2-40B4-BE49-F238E27FC236}">
              <a16:creationId xmlns:a16="http://schemas.microsoft.com/office/drawing/2014/main" id="{B36772DC-89D6-448E-B2DB-43D76471D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0312" y="71438"/>
          <a:ext cx="863123" cy="367678"/>
        </a:xfrm>
        <a:prstGeom prst="rect">
          <a:avLst/>
        </a:prstGeom>
      </xdr:spPr>
    </xdr:pic>
    <xdr:clientData/>
  </xdr:twoCellAnchor>
  <xdr:twoCellAnchor editAs="absolute">
    <xdr:from>
      <xdr:col>14</xdr:col>
      <xdr:colOff>2325686</xdr:colOff>
      <xdr:row>0</xdr:row>
      <xdr:rowOff>63500</xdr:rowOff>
    </xdr:from>
    <xdr:to>
      <xdr:col>14</xdr:col>
      <xdr:colOff>2680988</xdr:colOff>
      <xdr:row>3</xdr:row>
      <xdr:rowOff>76499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8D626E48-6B8E-4967-A522-58D474B84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499" y="63500"/>
          <a:ext cx="355302" cy="393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247205</xdr:colOff>
      <xdr:row>2</xdr:row>
      <xdr:rowOff>116795</xdr:rowOff>
    </xdr:from>
    <xdr:to>
      <xdr:col>3</xdr:col>
      <xdr:colOff>1277561</xdr:colOff>
      <xdr:row>7</xdr:row>
      <xdr:rowOff>18601</xdr:rowOff>
    </xdr:to>
    <xdr:pic>
      <xdr:nvPicPr>
        <xdr:cNvPr id="2" name="Graphique 1">
          <a:extLst>
            <a:ext uri="{FF2B5EF4-FFF2-40B4-BE49-F238E27FC236}">
              <a16:creationId xmlns:a16="http://schemas.microsoft.com/office/drawing/2014/main" id="{88894540-DF15-4666-96AA-2358547A2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9205" y="164420"/>
          <a:ext cx="1030356" cy="536806"/>
        </a:xfrm>
        <a:prstGeom prst="rect">
          <a:avLst/>
        </a:prstGeom>
      </xdr:spPr>
    </xdr:pic>
    <xdr:clientData/>
  </xdr:twoCellAnchor>
  <xdr:twoCellAnchor editAs="absolute">
    <xdr:from>
      <xdr:col>25</xdr:col>
      <xdr:colOff>766079</xdr:colOff>
      <xdr:row>2</xdr:row>
      <xdr:rowOff>86907</xdr:rowOff>
    </xdr:from>
    <xdr:to>
      <xdr:col>27</xdr:col>
      <xdr:colOff>358761</xdr:colOff>
      <xdr:row>7</xdr:row>
      <xdr:rowOff>31751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269D3F-34D6-4C2C-A54D-0172CCDA7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267" y="134532"/>
          <a:ext cx="503227" cy="579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727337</xdr:colOff>
      <xdr:row>0</xdr:row>
      <xdr:rowOff>125489</xdr:rowOff>
    </xdr:from>
    <xdr:to>
      <xdr:col>1</xdr:col>
      <xdr:colOff>1782156</xdr:colOff>
      <xdr:row>1</xdr:row>
      <xdr:rowOff>238125</xdr:rowOff>
    </xdr:to>
    <xdr:pic>
      <xdr:nvPicPr>
        <xdr:cNvPr id="2" name="Graphique 1">
          <a:extLst>
            <a:ext uri="{FF2B5EF4-FFF2-40B4-BE49-F238E27FC236}">
              <a16:creationId xmlns:a16="http://schemas.microsoft.com/office/drawing/2014/main" id="{6F5360D9-45E2-4A4D-8BE4-1B900C524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9150" y="125489"/>
          <a:ext cx="1054819" cy="430136"/>
        </a:xfrm>
        <a:prstGeom prst="rect">
          <a:avLst/>
        </a:prstGeom>
      </xdr:spPr>
    </xdr:pic>
    <xdr:clientData/>
  </xdr:twoCellAnchor>
  <xdr:twoCellAnchor editAs="absolute">
    <xdr:from>
      <xdr:col>25</xdr:col>
      <xdr:colOff>227547</xdr:colOff>
      <xdr:row>0</xdr:row>
      <xdr:rowOff>67798</xdr:rowOff>
    </xdr:from>
    <xdr:to>
      <xdr:col>25</xdr:col>
      <xdr:colOff>585484</xdr:colOff>
      <xdr:row>1</xdr:row>
      <xdr:rowOff>206376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13C3708-EF49-4EEE-B3DE-2ECF66423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9297" y="67798"/>
          <a:ext cx="357937" cy="4560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101953</xdr:colOff>
      <xdr:row>5</xdr:row>
      <xdr:rowOff>73449</xdr:rowOff>
    </xdr:from>
    <xdr:to>
      <xdr:col>0</xdr:col>
      <xdr:colOff>318488</xdr:colOff>
      <xdr:row>6</xdr:row>
      <xdr:rowOff>176954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22A372D-0777-4D06-9903-BE360046C903}"/>
            </a:ext>
          </a:extLst>
        </xdr:cNvPr>
        <xdr:cNvSpPr txBox="1"/>
      </xdr:nvSpPr>
      <xdr:spPr>
        <a:xfrm>
          <a:off x="101953" y="1089449"/>
          <a:ext cx="216535" cy="3575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3</xdr:col>
      <xdr:colOff>661529</xdr:colOff>
      <xdr:row>6</xdr:row>
      <xdr:rowOff>92710</xdr:rowOff>
    </xdr:from>
    <xdr:to>
      <xdr:col>4</xdr:col>
      <xdr:colOff>136384</xdr:colOff>
      <xdr:row>6</xdr:row>
      <xdr:rowOff>330200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FC16991-05F5-41F8-9229-8FEC6154565B}"/>
            </a:ext>
          </a:extLst>
        </xdr:cNvPr>
        <xdr:cNvSpPr txBox="1"/>
      </xdr:nvSpPr>
      <xdr:spPr>
        <a:xfrm>
          <a:off x="4774918" y="1362710"/>
          <a:ext cx="370910" cy="2374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9</xdr:col>
      <xdr:colOff>21590</xdr:colOff>
      <xdr:row>5</xdr:row>
      <xdr:rowOff>69215</xdr:rowOff>
    </xdr:from>
    <xdr:to>
      <xdr:col>9</xdr:col>
      <xdr:colOff>243840</xdr:colOff>
      <xdr:row>6</xdr:row>
      <xdr:rowOff>64135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1D06AEF3-F9F2-437D-8FC6-5D2647770617}"/>
            </a:ext>
          </a:extLst>
        </xdr:cNvPr>
        <xdr:cNvSpPr txBox="1"/>
      </xdr:nvSpPr>
      <xdr:spPr>
        <a:xfrm>
          <a:off x="6732905" y="1905635"/>
          <a:ext cx="229870" cy="24066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3</a:t>
          </a:r>
        </a:p>
      </xdr:txBody>
    </xdr:sp>
    <xdr:clientData/>
  </xdr:twoCellAnchor>
  <xdr:twoCellAnchor>
    <xdr:from>
      <xdr:col>11</xdr:col>
      <xdr:colOff>101600</xdr:colOff>
      <xdr:row>5</xdr:row>
      <xdr:rowOff>79375</xdr:rowOff>
    </xdr:from>
    <xdr:to>
      <xdr:col>11</xdr:col>
      <xdr:colOff>321945</xdr:colOff>
      <xdr:row>6</xdr:row>
      <xdr:rowOff>68580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6AF60AB-C980-4A91-91C9-95C3B6929006}"/>
            </a:ext>
          </a:extLst>
        </xdr:cNvPr>
        <xdr:cNvSpPr txBox="1"/>
      </xdr:nvSpPr>
      <xdr:spPr>
        <a:xfrm>
          <a:off x="7241540" y="1917700"/>
          <a:ext cx="227965" cy="234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4</a:t>
          </a:r>
        </a:p>
      </xdr:txBody>
    </xdr:sp>
    <xdr:clientData/>
  </xdr:twoCellAnchor>
  <xdr:twoCellAnchor editAs="oneCell">
    <xdr:from>
      <xdr:col>1</xdr:col>
      <xdr:colOff>428625</xdr:colOff>
      <xdr:row>0</xdr:row>
      <xdr:rowOff>79376</xdr:rowOff>
    </xdr:from>
    <xdr:to>
      <xdr:col>1</xdr:col>
      <xdr:colOff>1291748</xdr:colOff>
      <xdr:row>3</xdr:row>
      <xdr:rowOff>66054</xdr:rowOff>
    </xdr:to>
    <xdr:pic>
      <xdr:nvPicPr>
        <xdr:cNvPr id="6" name="Graphique 5">
          <a:extLst>
            <a:ext uri="{FF2B5EF4-FFF2-40B4-BE49-F238E27FC236}">
              <a16:creationId xmlns:a16="http://schemas.microsoft.com/office/drawing/2014/main" id="{39A9D0C9-6D51-4EA8-972C-28E627130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3500" y="79376"/>
          <a:ext cx="863123" cy="367678"/>
        </a:xfrm>
        <a:prstGeom prst="rect">
          <a:avLst/>
        </a:prstGeom>
      </xdr:spPr>
    </xdr:pic>
    <xdr:clientData/>
  </xdr:twoCellAnchor>
  <xdr:twoCellAnchor editAs="absolute">
    <xdr:from>
      <xdr:col>14</xdr:col>
      <xdr:colOff>2224386</xdr:colOff>
      <xdr:row>0</xdr:row>
      <xdr:rowOff>79375</xdr:rowOff>
    </xdr:from>
    <xdr:to>
      <xdr:col>14</xdr:col>
      <xdr:colOff>2579688</xdr:colOff>
      <xdr:row>3</xdr:row>
      <xdr:rowOff>92374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45F05B2-4B2A-41B5-8C36-485A6AA4D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4199" y="79375"/>
          <a:ext cx="355302" cy="393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101953</xdr:colOff>
      <xdr:row>5</xdr:row>
      <xdr:rowOff>73449</xdr:rowOff>
    </xdr:from>
    <xdr:to>
      <xdr:col>0</xdr:col>
      <xdr:colOff>318488</xdr:colOff>
      <xdr:row>6</xdr:row>
      <xdr:rowOff>176954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9E07BB03-C02C-421E-9750-F63BAF32002E}"/>
            </a:ext>
          </a:extLst>
        </xdr:cNvPr>
        <xdr:cNvSpPr txBox="1"/>
      </xdr:nvSpPr>
      <xdr:spPr>
        <a:xfrm>
          <a:off x="101953" y="708449"/>
          <a:ext cx="216535" cy="3575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3</xdr:col>
      <xdr:colOff>661529</xdr:colOff>
      <xdr:row>6</xdr:row>
      <xdr:rowOff>92710</xdr:rowOff>
    </xdr:from>
    <xdr:to>
      <xdr:col>4</xdr:col>
      <xdr:colOff>136384</xdr:colOff>
      <xdr:row>6</xdr:row>
      <xdr:rowOff>330200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63E0DC0F-B639-4C94-A815-CD5AA26F8E2D}"/>
            </a:ext>
          </a:extLst>
        </xdr:cNvPr>
        <xdr:cNvSpPr txBox="1"/>
      </xdr:nvSpPr>
      <xdr:spPr>
        <a:xfrm>
          <a:off x="4769979" y="981710"/>
          <a:ext cx="370205" cy="2374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9</xdr:col>
      <xdr:colOff>21590</xdr:colOff>
      <xdr:row>5</xdr:row>
      <xdr:rowOff>69215</xdr:rowOff>
    </xdr:from>
    <xdr:to>
      <xdr:col>9</xdr:col>
      <xdr:colOff>243840</xdr:colOff>
      <xdr:row>6</xdr:row>
      <xdr:rowOff>64135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22184DCB-AE37-49F8-862D-AB79497123CD}"/>
            </a:ext>
          </a:extLst>
        </xdr:cNvPr>
        <xdr:cNvSpPr txBox="1"/>
      </xdr:nvSpPr>
      <xdr:spPr>
        <a:xfrm>
          <a:off x="7641590" y="704215"/>
          <a:ext cx="222250" cy="2489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3</a:t>
          </a:r>
        </a:p>
      </xdr:txBody>
    </xdr:sp>
    <xdr:clientData/>
  </xdr:twoCellAnchor>
  <xdr:twoCellAnchor>
    <xdr:from>
      <xdr:col>11</xdr:col>
      <xdr:colOff>101600</xdr:colOff>
      <xdr:row>5</xdr:row>
      <xdr:rowOff>79375</xdr:rowOff>
    </xdr:from>
    <xdr:to>
      <xdr:col>11</xdr:col>
      <xdr:colOff>321945</xdr:colOff>
      <xdr:row>6</xdr:row>
      <xdr:rowOff>68580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4B0169E3-17A2-4FA5-8CF4-A85D427A5995}"/>
            </a:ext>
          </a:extLst>
        </xdr:cNvPr>
        <xdr:cNvSpPr txBox="1"/>
      </xdr:nvSpPr>
      <xdr:spPr>
        <a:xfrm>
          <a:off x="8223250" y="714375"/>
          <a:ext cx="220345" cy="2432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4</a:t>
          </a:r>
        </a:p>
      </xdr:txBody>
    </xdr:sp>
    <xdr:clientData/>
  </xdr:twoCellAnchor>
  <xdr:twoCellAnchor editAs="oneCell">
    <xdr:from>
      <xdr:col>1</xdr:col>
      <xdr:colOff>381001</xdr:colOff>
      <xdr:row>0</xdr:row>
      <xdr:rowOff>79375</xdr:rowOff>
    </xdr:from>
    <xdr:to>
      <xdr:col>1</xdr:col>
      <xdr:colOff>1244124</xdr:colOff>
      <xdr:row>3</xdr:row>
      <xdr:rowOff>66053</xdr:rowOff>
    </xdr:to>
    <xdr:pic>
      <xdr:nvPicPr>
        <xdr:cNvPr id="13" name="Graphique 12">
          <a:extLst>
            <a:ext uri="{FF2B5EF4-FFF2-40B4-BE49-F238E27FC236}">
              <a16:creationId xmlns:a16="http://schemas.microsoft.com/office/drawing/2014/main" id="{BD3626DB-1D0A-4110-BEB5-352B1FB31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85876" y="79375"/>
          <a:ext cx="863123" cy="367678"/>
        </a:xfrm>
        <a:prstGeom prst="rect">
          <a:avLst/>
        </a:prstGeom>
      </xdr:spPr>
    </xdr:pic>
    <xdr:clientData/>
  </xdr:twoCellAnchor>
  <xdr:twoCellAnchor editAs="absolute">
    <xdr:from>
      <xdr:col>14</xdr:col>
      <xdr:colOff>2381250</xdr:colOff>
      <xdr:row>0</xdr:row>
      <xdr:rowOff>71437</xdr:rowOff>
    </xdr:from>
    <xdr:to>
      <xdr:col>14</xdr:col>
      <xdr:colOff>2736552</xdr:colOff>
      <xdr:row>3</xdr:row>
      <xdr:rowOff>84436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0D78211-2716-47E9-8D49-0E539ACB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1063" y="71437"/>
          <a:ext cx="355302" cy="393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2540000</xdr:colOff>
      <xdr:row>0</xdr:row>
      <xdr:rowOff>95250</xdr:rowOff>
    </xdr:from>
    <xdr:to>
      <xdr:col>14</xdr:col>
      <xdr:colOff>2895302</xdr:colOff>
      <xdr:row>2</xdr:row>
      <xdr:rowOff>116186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E586726-802B-45D1-8C03-EAAF5273F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9813" y="95250"/>
          <a:ext cx="355302" cy="274936"/>
        </a:xfrm>
        <a:prstGeom prst="rect">
          <a:avLst/>
        </a:prstGeom>
      </xdr:spPr>
    </xdr:pic>
    <xdr:clientData/>
  </xdr:twoCellAnchor>
  <xdr:twoCellAnchor>
    <xdr:from>
      <xdr:col>0</xdr:col>
      <xdr:colOff>101953</xdr:colOff>
      <xdr:row>5</xdr:row>
      <xdr:rowOff>73449</xdr:rowOff>
    </xdr:from>
    <xdr:to>
      <xdr:col>0</xdr:col>
      <xdr:colOff>318488</xdr:colOff>
      <xdr:row>6</xdr:row>
      <xdr:rowOff>176954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9DD16D92-554A-4311-9F7A-3E4F61D3884E}"/>
            </a:ext>
          </a:extLst>
        </xdr:cNvPr>
        <xdr:cNvSpPr txBox="1"/>
      </xdr:nvSpPr>
      <xdr:spPr>
        <a:xfrm>
          <a:off x="101953" y="708449"/>
          <a:ext cx="216535" cy="3575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3</xdr:col>
      <xdr:colOff>661529</xdr:colOff>
      <xdr:row>6</xdr:row>
      <xdr:rowOff>92710</xdr:rowOff>
    </xdr:from>
    <xdr:to>
      <xdr:col>4</xdr:col>
      <xdr:colOff>136384</xdr:colOff>
      <xdr:row>6</xdr:row>
      <xdr:rowOff>330200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4A5E65E1-B785-4001-BBA0-697522CC02E3}"/>
            </a:ext>
          </a:extLst>
        </xdr:cNvPr>
        <xdr:cNvSpPr txBox="1"/>
      </xdr:nvSpPr>
      <xdr:spPr>
        <a:xfrm>
          <a:off x="4769979" y="981710"/>
          <a:ext cx="370205" cy="2374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9</xdr:col>
      <xdr:colOff>21590</xdr:colOff>
      <xdr:row>5</xdr:row>
      <xdr:rowOff>69215</xdr:rowOff>
    </xdr:from>
    <xdr:to>
      <xdr:col>9</xdr:col>
      <xdr:colOff>243840</xdr:colOff>
      <xdr:row>6</xdr:row>
      <xdr:rowOff>64135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C2DC24FB-F3A2-4B25-8266-B02B59A2610E}"/>
            </a:ext>
          </a:extLst>
        </xdr:cNvPr>
        <xdr:cNvSpPr txBox="1"/>
      </xdr:nvSpPr>
      <xdr:spPr>
        <a:xfrm>
          <a:off x="7641590" y="704215"/>
          <a:ext cx="222250" cy="2489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3</a:t>
          </a:r>
        </a:p>
      </xdr:txBody>
    </xdr:sp>
    <xdr:clientData/>
  </xdr:twoCellAnchor>
  <xdr:twoCellAnchor>
    <xdr:from>
      <xdr:col>11</xdr:col>
      <xdr:colOff>101600</xdr:colOff>
      <xdr:row>5</xdr:row>
      <xdr:rowOff>79375</xdr:rowOff>
    </xdr:from>
    <xdr:to>
      <xdr:col>11</xdr:col>
      <xdr:colOff>321945</xdr:colOff>
      <xdr:row>6</xdr:row>
      <xdr:rowOff>68580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3597F713-7906-4572-A929-896DDFA3A8FF}"/>
            </a:ext>
          </a:extLst>
        </xdr:cNvPr>
        <xdr:cNvSpPr txBox="1"/>
      </xdr:nvSpPr>
      <xdr:spPr>
        <a:xfrm>
          <a:off x="8223250" y="714375"/>
          <a:ext cx="220345" cy="2432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4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101953</xdr:colOff>
      <xdr:row>5</xdr:row>
      <xdr:rowOff>73449</xdr:rowOff>
    </xdr:from>
    <xdr:to>
      <xdr:col>0</xdr:col>
      <xdr:colOff>318488</xdr:colOff>
      <xdr:row>6</xdr:row>
      <xdr:rowOff>176954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BA63BFED-CE71-4F97-BA49-754F4AB76AC2}"/>
            </a:ext>
          </a:extLst>
        </xdr:cNvPr>
        <xdr:cNvSpPr txBox="1"/>
      </xdr:nvSpPr>
      <xdr:spPr>
        <a:xfrm>
          <a:off x="101953" y="708449"/>
          <a:ext cx="216535" cy="3575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3</xdr:col>
      <xdr:colOff>661529</xdr:colOff>
      <xdr:row>6</xdr:row>
      <xdr:rowOff>92710</xdr:rowOff>
    </xdr:from>
    <xdr:to>
      <xdr:col>4</xdr:col>
      <xdr:colOff>136384</xdr:colOff>
      <xdr:row>6</xdr:row>
      <xdr:rowOff>330200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F14E6AAB-0345-41C1-A2EF-CDA8161D00AB}"/>
            </a:ext>
          </a:extLst>
        </xdr:cNvPr>
        <xdr:cNvSpPr txBox="1"/>
      </xdr:nvSpPr>
      <xdr:spPr>
        <a:xfrm>
          <a:off x="4769979" y="981710"/>
          <a:ext cx="370205" cy="2374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9</xdr:col>
      <xdr:colOff>21590</xdr:colOff>
      <xdr:row>5</xdr:row>
      <xdr:rowOff>69215</xdr:rowOff>
    </xdr:from>
    <xdr:to>
      <xdr:col>9</xdr:col>
      <xdr:colOff>243840</xdr:colOff>
      <xdr:row>6</xdr:row>
      <xdr:rowOff>64135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50172A08-6CA6-4E13-B6F7-A29488394ECA}"/>
            </a:ext>
          </a:extLst>
        </xdr:cNvPr>
        <xdr:cNvSpPr txBox="1"/>
      </xdr:nvSpPr>
      <xdr:spPr>
        <a:xfrm>
          <a:off x="7641590" y="704215"/>
          <a:ext cx="222250" cy="2489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3</a:t>
          </a:r>
        </a:p>
      </xdr:txBody>
    </xdr:sp>
    <xdr:clientData/>
  </xdr:twoCellAnchor>
  <xdr:twoCellAnchor>
    <xdr:from>
      <xdr:col>11</xdr:col>
      <xdr:colOff>101600</xdr:colOff>
      <xdr:row>5</xdr:row>
      <xdr:rowOff>79375</xdr:rowOff>
    </xdr:from>
    <xdr:to>
      <xdr:col>11</xdr:col>
      <xdr:colOff>321945</xdr:colOff>
      <xdr:row>6</xdr:row>
      <xdr:rowOff>68580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E2AC3EF6-98BB-4E6E-B34A-78A8812DBEF0}"/>
            </a:ext>
          </a:extLst>
        </xdr:cNvPr>
        <xdr:cNvSpPr txBox="1"/>
      </xdr:nvSpPr>
      <xdr:spPr>
        <a:xfrm>
          <a:off x="8223250" y="714375"/>
          <a:ext cx="220345" cy="2432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4</a:t>
          </a:r>
        </a:p>
      </xdr:txBody>
    </xdr:sp>
    <xdr:clientData/>
  </xdr:twoCellAnchor>
  <xdr:twoCellAnchor editAs="oneCell">
    <xdr:from>
      <xdr:col>1</xdr:col>
      <xdr:colOff>198438</xdr:colOff>
      <xdr:row>0</xdr:row>
      <xdr:rowOff>79376</xdr:rowOff>
    </xdr:from>
    <xdr:to>
      <xdr:col>1</xdr:col>
      <xdr:colOff>1061561</xdr:colOff>
      <xdr:row>3</xdr:row>
      <xdr:rowOff>66054</xdr:rowOff>
    </xdr:to>
    <xdr:pic>
      <xdr:nvPicPr>
        <xdr:cNvPr id="13" name="Graphique 12">
          <a:extLst>
            <a:ext uri="{FF2B5EF4-FFF2-40B4-BE49-F238E27FC236}">
              <a16:creationId xmlns:a16="http://schemas.microsoft.com/office/drawing/2014/main" id="{7D75724D-1201-4D1D-80C2-F0F6FEFA1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3313" y="79376"/>
          <a:ext cx="863123" cy="367678"/>
        </a:xfrm>
        <a:prstGeom prst="rect">
          <a:avLst/>
        </a:prstGeom>
      </xdr:spPr>
    </xdr:pic>
    <xdr:clientData/>
  </xdr:twoCellAnchor>
  <xdr:twoCellAnchor editAs="absolute">
    <xdr:from>
      <xdr:col>14</xdr:col>
      <xdr:colOff>2198687</xdr:colOff>
      <xdr:row>0</xdr:row>
      <xdr:rowOff>71438</xdr:rowOff>
    </xdr:from>
    <xdr:to>
      <xdr:col>14</xdr:col>
      <xdr:colOff>2553989</xdr:colOff>
      <xdr:row>3</xdr:row>
      <xdr:rowOff>84437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27ED432-123D-48A5-B664-B037EA06A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8500" y="71438"/>
          <a:ext cx="355302" cy="393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101953</xdr:colOff>
      <xdr:row>5</xdr:row>
      <xdr:rowOff>73449</xdr:rowOff>
    </xdr:from>
    <xdr:to>
      <xdr:col>0</xdr:col>
      <xdr:colOff>318488</xdr:colOff>
      <xdr:row>6</xdr:row>
      <xdr:rowOff>176954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ADE59696-7F59-4A57-8753-B6B564C5C6F2}"/>
            </a:ext>
          </a:extLst>
        </xdr:cNvPr>
        <xdr:cNvSpPr txBox="1"/>
      </xdr:nvSpPr>
      <xdr:spPr>
        <a:xfrm>
          <a:off x="101953" y="708449"/>
          <a:ext cx="216535" cy="3575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3</xdr:col>
      <xdr:colOff>661529</xdr:colOff>
      <xdr:row>6</xdr:row>
      <xdr:rowOff>92710</xdr:rowOff>
    </xdr:from>
    <xdr:to>
      <xdr:col>4</xdr:col>
      <xdr:colOff>136384</xdr:colOff>
      <xdr:row>6</xdr:row>
      <xdr:rowOff>330200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9B444F5E-41A7-414B-9B55-ADE81F4AF99F}"/>
            </a:ext>
          </a:extLst>
        </xdr:cNvPr>
        <xdr:cNvSpPr txBox="1"/>
      </xdr:nvSpPr>
      <xdr:spPr>
        <a:xfrm>
          <a:off x="4769979" y="981710"/>
          <a:ext cx="370205" cy="2374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9</xdr:col>
      <xdr:colOff>21590</xdr:colOff>
      <xdr:row>5</xdr:row>
      <xdr:rowOff>69215</xdr:rowOff>
    </xdr:from>
    <xdr:to>
      <xdr:col>9</xdr:col>
      <xdr:colOff>243840</xdr:colOff>
      <xdr:row>6</xdr:row>
      <xdr:rowOff>64135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58C38B38-B8AD-40AC-B626-401FC468C162}"/>
            </a:ext>
          </a:extLst>
        </xdr:cNvPr>
        <xdr:cNvSpPr txBox="1"/>
      </xdr:nvSpPr>
      <xdr:spPr>
        <a:xfrm>
          <a:off x="7641590" y="704215"/>
          <a:ext cx="222250" cy="2489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3</a:t>
          </a:r>
        </a:p>
      </xdr:txBody>
    </xdr:sp>
    <xdr:clientData/>
  </xdr:twoCellAnchor>
  <xdr:twoCellAnchor>
    <xdr:from>
      <xdr:col>11</xdr:col>
      <xdr:colOff>101600</xdr:colOff>
      <xdr:row>5</xdr:row>
      <xdr:rowOff>79375</xdr:rowOff>
    </xdr:from>
    <xdr:to>
      <xdr:col>11</xdr:col>
      <xdr:colOff>321945</xdr:colOff>
      <xdr:row>6</xdr:row>
      <xdr:rowOff>68580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34A5215A-BEB6-4625-A34C-1145C2324610}"/>
            </a:ext>
          </a:extLst>
        </xdr:cNvPr>
        <xdr:cNvSpPr txBox="1"/>
      </xdr:nvSpPr>
      <xdr:spPr>
        <a:xfrm>
          <a:off x="8223250" y="714375"/>
          <a:ext cx="220345" cy="2432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4</a:t>
          </a:r>
        </a:p>
      </xdr:txBody>
    </xdr:sp>
    <xdr:clientData/>
  </xdr:twoCellAnchor>
  <xdr:twoCellAnchor editAs="oneCell">
    <xdr:from>
      <xdr:col>1</xdr:col>
      <xdr:colOff>349250</xdr:colOff>
      <xdr:row>0</xdr:row>
      <xdr:rowOff>79375</xdr:rowOff>
    </xdr:from>
    <xdr:to>
      <xdr:col>1</xdr:col>
      <xdr:colOff>1212373</xdr:colOff>
      <xdr:row>3</xdr:row>
      <xdr:rowOff>66053</xdr:rowOff>
    </xdr:to>
    <xdr:pic>
      <xdr:nvPicPr>
        <xdr:cNvPr id="13" name="Graphique 12">
          <a:extLst>
            <a:ext uri="{FF2B5EF4-FFF2-40B4-BE49-F238E27FC236}">
              <a16:creationId xmlns:a16="http://schemas.microsoft.com/office/drawing/2014/main" id="{CF5E1251-FA79-4A50-9AF9-291039F7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4125" y="79375"/>
          <a:ext cx="863123" cy="367678"/>
        </a:xfrm>
        <a:prstGeom prst="rect">
          <a:avLst/>
        </a:prstGeom>
      </xdr:spPr>
    </xdr:pic>
    <xdr:clientData/>
  </xdr:twoCellAnchor>
  <xdr:twoCellAnchor editAs="absolute">
    <xdr:from>
      <xdr:col>14</xdr:col>
      <xdr:colOff>2349499</xdr:colOff>
      <xdr:row>0</xdr:row>
      <xdr:rowOff>71437</xdr:rowOff>
    </xdr:from>
    <xdr:to>
      <xdr:col>14</xdr:col>
      <xdr:colOff>2704801</xdr:colOff>
      <xdr:row>3</xdr:row>
      <xdr:rowOff>84436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C100C7DB-0FAB-45CC-A6CD-8317AA050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9312" y="71437"/>
          <a:ext cx="355302" cy="393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101953</xdr:colOff>
      <xdr:row>5</xdr:row>
      <xdr:rowOff>73449</xdr:rowOff>
    </xdr:from>
    <xdr:to>
      <xdr:col>0</xdr:col>
      <xdr:colOff>318488</xdr:colOff>
      <xdr:row>6</xdr:row>
      <xdr:rowOff>176954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F1762E86-A8C7-4668-9366-30139AE3D7F1}"/>
            </a:ext>
          </a:extLst>
        </xdr:cNvPr>
        <xdr:cNvSpPr txBox="1"/>
      </xdr:nvSpPr>
      <xdr:spPr>
        <a:xfrm>
          <a:off x="101953" y="708449"/>
          <a:ext cx="216535" cy="3575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3</xdr:col>
      <xdr:colOff>661529</xdr:colOff>
      <xdr:row>6</xdr:row>
      <xdr:rowOff>92710</xdr:rowOff>
    </xdr:from>
    <xdr:to>
      <xdr:col>4</xdr:col>
      <xdr:colOff>136384</xdr:colOff>
      <xdr:row>6</xdr:row>
      <xdr:rowOff>330200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E6A112F3-F7EF-41F9-8916-5CE7C1F3266B}"/>
            </a:ext>
          </a:extLst>
        </xdr:cNvPr>
        <xdr:cNvSpPr txBox="1"/>
      </xdr:nvSpPr>
      <xdr:spPr>
        <a:xfrm>
          <a:off x="4769979" y="981710"/>
          <a:ext cx="370205" cy="23749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9</xdr:col>
      <xdr:colOff>21590</xdr:colOff>
      <xdr:row>5</xdr:row>
      <xdr:rowOff>69215</xdr:rowOff>
    </xdr:from>
    <xdr:to>
      <xdr:col>9</xdr:col>
      <xdr:colOff>243840</xdr:colOff>
      <xdr:row>6</xdr:row>
      <xdr:rowOff>64135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76454CF0-6010-48D8-B89E-C471916077AE}"/>
            </a:ext>
          </a:extLst>
        </xdr:cNvPr>
        <xdr:cNvSpPr txBox="1"/>
      </xdr:nvSpPr>
      <xdr:spPr>
        <a:xfrm>
          <a:off x="7641590" y="704215"/>
          <a:ext cx="222250" cy="24892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3</a:t>
          </a:r>
        </a:p>
      </xdr:txBody>
    </xdr:sp>
    <xdr:clientData/>
  </xdr:twoCellAnchor>
  <xdr:twoCellAnchor>
    <xdr:from>
      <xdr:col>11</xdr:col>
      <xdr:colOff>101600</xdr:colOff>
      <xdr:row>5</xdr:row>
      <xdr:rowOff>79375</xdr:rowOff>
    </xdr:from>
    <xdr:to>
      <xdr:col>11</xdr:col>
      <xdr:colOff>321945</xdr:colOff>
      <xdr:row>6</xdr:row>
      <xdr:rowOff>68580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706F149A-0DF5-4DED-828E-24D112A44D34}"/>
            </a:ext>
          </a:extLst>
        </xdr:cNvPr>
        <xdr:cNvSpPr txBox="1"/>
      </xdr:nvSpPr>
      <xdr:spPr>
        <a:xfrm>
          <a:off x="8223250" y="714375"/>
          <a:ext cx="220345" cy="24320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rgbClr val="C00000"/>
              </a:solidFill>
            </a:rPr>
            <a:t>4</a:t>
          </a:r>
        </a:p>
      </xdr:txBody>
    </xdr:sp>
    <xdr:clientData/>
  </xdr:twoCellAnchor>
  <xdr:twoCellAnchor editAs="oneCell">
    <xdr:from>
      <xdr:col>1</xdr:col>
      <xdr:colOff>325437</xdr:colOff>
      <xdr:row>0</xdr:row>
      <xdr:rowOff>63501</xdr:rowOff>
    </xdr:from>
    <xdr:to>
      <xdr:col>1</xdr:col>
      <xdr:colOff>1188560</xdr:colOff>
      <xdr:row>3</xdr:row>
      <xdr:rowOff>50179</xdr:rowOff>
    </xdr:to>
    <xdr:pic>
      <xdr:nvPicPr>
        <xdr:cNvPr id="15" name="Graphique 14">
          <a:extLst>
            <a:ext uri="{FF2B5EF4-FFF2-40B4-BE49-F238E27FC236}">
              <a16:creationId xmlns:a16="http://schemas.microsoft.com/office/drawing/2014/main" id="{2B2F30D6-EA53-4550-9D9E-C9203003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0312" y="63501"/>
          <a:ext cx="863123" cy="367678"/>
        </a:xfrm>
        <a:prstGeom prst="rect">
          <a:avLst/>
        </a:prstGeom>
      </xdr:spPr>
    </xdr:pic>
    <xdr:clientData/>
  </xdr:twoCellAnchor>
  <xdr:twoCellAnchor editAs="absolute">
    <xdr:from>
      <xdr:col>14</xdr:col>
      <xdr:colOff>2325686</xdr:colOff>
      <xdr:row>0</xdr:row>
      <xdr:rowOff>55563</xdr:rowOff>
    </xdr:from>
    <xdr:to>
      <xdr:col>14</xdr:col>
      <xdr:colOff>2680988</xdr:colOff>
      <xdr:row>3</xdr:row>
      <xdr:rowOff>68562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4A5DEFDB-3332-426A-A614-2433DC5F3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499" y="55563"/>
          <a:ext cx="355302" cy="393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FF00"/>
  </sheetPr>
  <dimension ref="A1:D95"/>
  <sheetViews>
    <sheetView tabSelected="1" zoomScale="80" zoomScaleNormal="80" workbookViewId="0">
      <pane ySplit="7" topLeftCell="A8" activePane="bottomLeft" state="frozen"/>
      <selection pane="bottomLeft" activeCell="A8" sqref="A8:D8"/>
    </sheetView>
  </sheetViews>
  <sheetFormatPr baseColWidth="10" defaultColWidth="11.453125" defaultRowHeight="18.5" x14ac:dyDescent="0.35"/>
  <cols>
    <col min="1" max="1" width="87.36328125" style="5" bestFit="1" customWidth="1"/>
    <col min="2" max="2" width="6.453125" style="6" bestFit="1" customWidth="1"/>
    <col min="3" max="3" width="20.6328125" style="21" customWidth="1"/>
    <col min="4" max="4" width="24" style="6" bestFit="1" customWidth="1"/>
    <col min="5" max="16384" width="11.453125" style="6"/>
  </cols>
  <sheetData>
    <row r="1" spans="1:4" ht="10" customHeight="1" x14ac:dyDescent="0.35"/>
    <row r="2" spans="1:4" ht="12" customHeight="1" x14ac:dyDescent="0.35">
      <c r="A2" s="255"/>
      <c r="B2" s="255"/>
      <c r="C2" s="255"/>
      <c r="D2" s="255"/>
    </row>
    <row r="3" spans="1:4" ht="12" customHeight="1" x14ac:dyDescent="0.35">
      <c r="A3" s="389" t="s">
        <v>103</v>
      </c>
      <c r="B3" s="390"/>
      <c r="C3" s="390"/>
      <c r="D3" s="391"/>
    </row>
    <row r="4" spans="1:4" ht="12" customHeight="1" x14ac:dyDescent="0.35">
      <c r="A4" s="392"/>
      <c r="B4" s="393"/>
      <c r="C4" s="393"/>
      <c r="D4" s="394"/>
    </row>
    <row r="5" spans="1:4" ht="12" customHeight="1" x14ac:dyDescent="0.35">
      <c r="A5" s="255"/>
      <c r="B5" s="255"/>
      <c r="C5" s="255"/>
      <c r="D5" s="255"/>
    </row>
    <row r="6" spans="1:4" ht="13" customHeight="1" thickBot="1" x14ac:dyDescent="0.4">
      <c r="A6" s="163"/>
      <c r="B6" s="164"/>
      <c r="C6" s="165"/>
      <c r="D6" s="164"/>
    </row>
    <row r="7" spans="1:4" s="5" customFormat="1" ht="21.5" customHeight="1" thickBot="1" x14ac:dyDescent="0.4">
      <c r="A7" s="201" t="s">
        <v>91</v>
      </c>
      <c r="B7" s="202"/>
      <c r="C7" s="344" t="s">
        <v>54</v>
      </c>
      <c r="D7" s="345"/>
    </row>
    <row r="8" spans="1:4" ht="60" customHeight="1" x14ac:dyDescent="0.35">
      <c r="A8" s="386" t="s">
        <v>142</v>
      </c>
      <c r="B8" s="387"/>
      <c r="C8" s="387"/>
      <c r="D8" s="388"/>
    </row>
    <row r="9" spans="1:4" ht="38.5" customHeight="1" thickBot="1" x14ac:dyDescent="0.4">
      <c r="A9" s="341" t="s">
        <v>143</v>
      </c>
      <c r="B9" s="342"/>
      <c r="C9" s="342"/>
      <c r="D9" s="343"/>
    </row>
    <row r="10" spans="1:4" ht="7" customHeight="1" x14ac:dyDescent="0.35">
      <c r="A10" s="166"/>
      <c r="B10" s="167"/>
      <c r="C10" s="168"/>
      <c r="D10" s="167"/>
    </row>
    <row r="11" spans="1:4" s="33" customFormat="1" ht="30.5" customHeight="1" thickBot="1" x14ac:dyDescent="0.4">
      <c r="A11" s="169" t="s">
        <v>99</v>
      </c>
      <c r="B11" s="170"/>
      <c r="C11" s="395" t="s">
        <v>100</v>
      </c>
      <c r="D11" s="395"/>
    </row>
    <row r="12" spans="1:4" ht="18.5" customHeight="1" x14ac:dyDescent="0.35">
      <c r="A12" s="347" t="s">
        <v>135</v>
      </c>
      <c r="B12" s="167"/>
      <c r="C12" s="346" t="s">
        <v>56</v>
      </c>
      <c r="D12" s="346"/>
    </row>
    <row r="13" spans="1:4" ht="15.5" x14ac:dyDescent="0.35">
      <c r="A13" s="348"/>
      <c r="B13" s="167"/>
      <c r="C13" s="346" t="s">
        <v>57</v>
      </c>
      <c r="D13" s="346"/>
    </row>
    <row r="14" spans="1:4" ht="15.5" x14ac:dyDescent="0.35">
      <c r="A14" s="348"/>
      <c r="B14" s="167"/>
      <c r="C14" s="346" t="s">
        <v>58</v>
      </c>
      <c r="D14" s="346"/>
    </row>
    <row r="15" spans="1:4" ht="15.5" x14ac:dyDescent="0.35">
      <c r="A15" s="348"/>
      <c r="B15" s="167"/>
      <c r="C15" s="346" t="s">
        <v>59</v>
      </c>
      <c r="D15" s="346"/>
    </row>
    <row r="16" spans="1:4" ht="16" thickBot="1" x14ac:dyDescent="0.4">
      <c r="A16" s="349"/>
      <c r="B16" s="167"/>
      <c r="C16" s="346" t="s">
        <v>70</v>
      </c>
      <c r="D16" s="346"/>
    </row>
    <row r="17" spans="1:4" ht="10" customHeight="1" thickBot="1" x14ac:dyDescent="0.4">
      <c r="A17" s="166"/>
      <c r="B17" s="167"/>
      <c r="C17" s="171"/>
      <c r="D17" s="172"/>
    </row>
    <row r="18" spans="1:4" ht="18.5" customHeight="1" x14ac:dyDescent="0.35">
      <c r="A18" s="347" t="s">
        <v>136</v>
      </c>
      <c r="B18" s="167"/>
      <c r="C18" s="346" t="s">
        <v>60</v>
      </c>
      <c r="D18" s="346"/>
    </row>
    <row r="19" spans="1:4" ht="15.5" customHeight="1" x14ac:dyDescent="0.35">
      <c r="A19" s="348"/>
      <c r="B19" s="167"/>
      <c r="C19" s="346" t="s">
        <v>61</v>
      </c>
      <c r="D19" s="346"/>
    </row>
    <row r="20" spans="1:4" ht="15.5" customHeight="1" x14ac:dyDescent="0.35">
      <c r="A20" s="348"/>
      <c r="B20" s="167"/>
      <c r="C20" s="346" t="s">
        <v>62</v>
      </c>
      <c r="D20" s="346"/>
    </row>
    <row r="21" spans="1:4" ht="15.5" customHeight="1" x14ac:dyDescent="0.35">
      <c r="A21" s="348"/>
      <c r="B21" s="167"/>
      <c r="C21" s="346" t="s">
        <v>63</v>
      </c>
      <c r="D21" s="346"/>
    </row>
    <row r="22" spans="1:4" ht="15.5" customHeight="1" x14ac:dyDescent="0.35">
      <c r="A22" s="348"/>
      <c r="B22" s="167"/>
      <c r="C22" s="346" t="s">
        <v>64</v>
      </c>
      <c r="D22" s="346"/>
    </row>
    <row r="23" spans="1:4" ht="36" customHeight="1" thickBot="1" x14ac:dyDescent="0.4">
      <c r="A23" s="349"/>
      <c r="B23" s="167"/>
      <c r="C23" s="346" t="s">
        <v>121</v>
      </c>
      <c r="D23" s="346"/>
    </row>
    <row r="24" spans="1:4" ht="10" customHeight="1" thickBot="1" x14ac:dyDescent="0.4">
      <c r="A24" s="166"/>
      <c r="B24" s="167"/>
      <c r="C24" s="171"/>
      <c r="D24" s="172"/>
    </row>
    <row r="25" spans="1:4" ht="15.5" customHeight="1" x14ac:dyDescent="0.35">
      <c r="A25" s="347" t="s">
        <v>137</v>
      </c>
      <c r="B25" s="167"/>
      <c r="C25" s="346" t="s">
        <v>65</v>
      </c>
      <c r="D25" s="346"/>
    </row>
    <row r="26" spans="1:4" ht="15.5" customHeight="1" x14ac:dyDescent="0.35">
      <c r="A26" s="348"/>
      <c r="B26" s="167"/>
      <c r="C26" s="346" t="s">
        <v>66</v>
      </c>
      <c r="D26" s="346"/>
    </row>
    <row r="27" spans="1:4" ht="15.5" customHeight="1" x14ac:dyDescent="0.35">
      <c r="A27" s="348"/>
      <c r="B27" s="167"/>
      <c r="C27" s="346" t="s">
        <v>67</v>
      </c>
      <c r="D27" s="346"/>
    </row>
    <row r="28" spans="1:4" ht="15.5" customHeight="1" x14ac:dyDescent="0.35">
      <c r="A28" s="348"/>
      <c r="B28" s="167"/>
      <c r="C28" s="346" t="s">
        <v>122</v>
      </c>
      <c r="D28" s="346"/>
    </row>
    <row r="29" spans="1:4" ht="15.5" x14ac:dyDescent="0.35">
      <c r="A29" s="348"/>
      <c r="B29" s="167"/>
      <c r="C29" s="346" t="s">
        <v>68</v>
      </c>
      <c r="D29" s="346"/>
    </row>
    <row r="30" spans="1:4" ht="15.5" x14ac:dyDescent="0.35">
      <c r="A30" s="348"/>
      <c r="B30" s="167"/>
      <c r="C30" s="346" t="s">
        <v>69</v>
      </c>
      <c r="D30" s="346"/>
    </row>
    <row r="31" spans="1:4" ht="16" thickBot="1" x14ac:dyDescent="0.4">
      <c r="A31" s="349"/>
      <c r="B31" s="167"/>
      <c r="C31" s="346" t="s">
        <v>70</v>
      </c>
      <c r="D31" s="346"/>
    </row>
    <row r="32" spans="1:4" ht="10" customHeight="1" x14ac:dyDescent="0.35">
      <c r="A32" s="166"/>
      <c r="B32" s="167"/>
      <c r="C32" s="171"/>
      <c r="D32" s="172"/>
    </row>
    <row r="33" spans="1:4" ht="16" customHeight="1" x14ac:dyDescent="0.35">
      <c r="A33" s="366" t="s">
        <v>138</v>
      </c>
      <c r="B33" s="167"/>
      <c r="C33" s="346" t="s">
        <v>93</v>
      </c>
      <c r="D33" s="346"/>
    </row>
    <row r="34" spans="1:4" ht="16" customHeight="1" x14ac:dyDescent="0.35">
      <c r="A34" s="366"/>
      <c r="B34" s="167"/>
      <c r="C34" s="346" t="s">
        <v>94</v>
      </c>
      <c r="D34" s="346"/>
    </row>
    <row r="35" spans="1:4" ht="16" customHeight="1" x14ac:dyDescent="0.35">
      <c r="A35" s="366"/>
      <c r="B35" s="167"/>
      <c r="C35" s="346" t="s">
        <v>95</v>
      </c>
      <c r="D35" s="346"/>
    </row>
    <row r="36" spans="1:4" ht="16" customHeight="1" x14ac:dyDescent="0.35">
      <c r="A36" s="366"/>
      <c r="B36" s="167"/>
      <c r="C36" s="346" t="s">
        <v>96</v>
      </c>
      <c r="D36" s="346"/>
    </row>
    <row r="37" spans="1:4" ht="16" customHeight="1" x14ac:dyDescent="0.35">
      <c r="A37" s="366"/>
      <c r="B37" s="167"/>
      <c r="C37" s="346" t="s">
        <v>97</v>
      </c>
      <c r="D37" s="346"/>
    </row>
    <row r="38" spans="1:4" ht="31.5" customHeight="1" x14ac:dyDescent="0.35">
      <c r="A38" s="366"/>
      <c r="B38" s="167"/>
      <c r="C38" s="346" t="s">
        <v>123</v>
      </c>
      <c r="D38" s="346"/>
    </row>
    <row r="39" spans="1:4" ht="15.5" x14ac:dyDescent="0.35">
      <c r="A39" s="366"/>
      <c r="B39" s="167"/>
      <c r="C39" s="346" t="s">
        <v>98</v>
      </c>
      <c r="D39" s="346"/>
    </row>
    <row r="40" spans="1:4" ht="10" customHeight="1" thickBot="1" x14ac:dyDescent="0.4">
      <c r="A40" s="166"/>
      <c r="B40" s="167"/>
      <c r="C40" s="171"/>
      <c r="D40" s="172"/>
    </row>
    <row r="41" spans="1:4" ht="15.5" customHeight="1" x14ac:dyDescent="0.35">
      <c r="A41" s="347" t="s">
        <v>139</v>
      </c>
      <c r="B41" s="167"/>
      <c r="C41" s="346" t="s">
        <v>71</v>
      </c>
      <c r="D41" s="346"/>
    </row>
    <row r="42" spans="1:4" ht="15.5" customHeight="1" x14ac:dyDescent="0.35">
      <c r="A42" s="348"/>
      <c r="B42" s="167"/>
      <c r="C42" s="346" t="s">
        <v>72</v>
      </c>
      <c r="D42" s="346"/>
    </row>
    <row r="43" spans="1:4" ht="15.5" customHeight="1" x14ac:dyDescent="0.35">
      <c r="A43" s="348"/>
      <c r="B43" s="167"/>
      <c r="C43" s="346" t="s">
        <v>73</v>
      </c>
      <c r="D43" s="346"/>
    </row>
    <row r="44" spans="1:4" ht="15.5" customHeight="1" x14ac:dyDescent="0.35">
      <c r="A44" s="348"/>
      <c r="B44" s="167"/>
      <c r="C44" s="346" t="s">
        <v>74</v>
      </c>
      <c r="D44" s="346"/>
    </row>
    <row r="45" spans="1:4" ht="16" thickBot="1" x14ac:dyDescent="0.4">
      <c r="A45" s="349"/>
      <c r="B45" s="167"/>
      <c r="C45" s="346" t="s">
        <v>70</v>
      </c>
      <c r="D45" s="346"/>
    </row>
    <row r="46" spans="1:4" ht="10" customHeight="1" thickBot="1" x14ac:dyDescent="0.4">
      <c r="A46" s="166"/>
      <c r="B46" s="167"/>
      <c r="C46" s="171"/>
      <c r="D46" s="172"/>
    </row>
    <row r="47" spans="1:4" ht="15.5" x14ac:dyDescent="0.35">
      <c r="A47" s="347" t="s">
        <v>140</v>
      </c>
      <c r="B47" s="167"/>
      <c r="C47" s="346" t="s">
        <v>75</v>
      </c>
      <c r="D47" s="346"/>
    </row>
    <row r="48" spans="1:4" ht="15.5" x14ac:dyDescent="0.35">
      <c r="A48" s="348"/>
      <c r="B48" s="167"/>
      <c r="C48" s="346" t="s">
        <v>124</v>
      </c>
      <c r="D48" s="346"/>
    </row>
    <row r="49" spans="1:4" ht="15.5" x14ac:dyDescent="0.35">
      <c r="A49" s="348"/>
      <c r="B49" s="167"/>
      <c r="C49" s="346" t="s">
        <v>77</v>
      </c>
      <c r="D49" s="346"/>
    </row>
    <row r="50" spans="1:4" ht="15.5" x14ac:dyDescent="0.35">
      <c r="A50" s="348"/>
      <c r="B50" s="167"/>
      <c r="C50" s="346" t="s">
        <v>76</v>
      </c>
      <c r="D50" s="346"/>
    </row>
    <row r="51" spans="1:4" ht="16" thickBot="1" x14ac:dyDescent="0.4">
      <c r="A51" s="349"/>
      <c r="B51" s="167"/>
      <c r="C51" s="346" t="s">
        <v>70</v>
      </c>
      <c r="D51" s="346"/>
    </row>
    <row r="52" spans="1:4" ht="10" customHeight="1" thickBot="1" x14ac:dyDescent="0.4">
      <c r="A52" s="166"/>
      <c r="B52" s="167"/>
      <c r="C52" s="171"/>
      <c r="D52" s="172"/>
    </row>
    <row r="53" spans="1:4" ht="15.5" x14ac:dyDescent="0.35">
      <c r="A53" s="347" t="s">
        <v>141</v>
      </c>
      <c r="B53" s="167"/>
      <c r="C53" s="346" t="s">
        <v>78</v>
      </c>
      <c r="D53" s="346"/>
    </row>
    <row r="54" spans="1:4" ht="15.5" x14ac:dyDescent="0.35">
      <c r="A54" s="348"/>
      <c r="B54" s="167"/>
      <c r="C54" s="346" t="s">
        <v>79</v>
      </c>
      <c r="D54" s="346"/>
    </row>
    <row r="55" spans="1:4" ht="15.5" x14ac:dyDescent="0.35">
      <c r="A55" s="348"/>
      <c r="B55" s="167"/>
      <c r="C55" s="346" t="s">
        <v>80</v>
      </c>
      <c r="D55" s="346"/>
    </row>
    <row r="56" spans="1:4" ht="15.5" x14ac:dyDescent="0.35">
      <c r="A56" s="348"/>
      <c r="B56" s="167"/>
      <c r="C56" s="346" t="s">
        <v>76</v>
      </c>
      <c r="D56" s="346"/>
    </row>
    <row r="57" spans="1:4" ht="16" thickBot="1" x14ac:dyDescent="0.4">
      <c r="A57" s="349"/>
      <c r="B57" s="167"/>
      <c r="C57" s="346" t="s">
        <v>70</v>
      </c>
      <c r="D57" s="346"/>
    </row>
    <row r="58" spans="1:4" ht="15" customHeight="1" x14ac:dyDescent="0.35">
      <c r="A58" s="166"/>
      <c r="B58" s="167"/>
      <c r="C58" s="168"/>
      <c r="D58" s="167"/>
    </row>
    <row r="59" spans="1:4" ht="20.5" x14ac:dyDescent="0.35">
      <c r="A59" s="365" t="s">
        <v>29</v>
      </c>
      <c r="B59" s="365"/>
      <c r="C59" s="365"/>
      <c r="D59" s="365"/>
    </row>
    <row r="60" spans="1:4" ht="12" customHeight="1" thickBot="1" x14ac:dyDescent="0.4">
      <c r="A60" s="166"/>
      <c r="B60" s="167"/>
      <c r="C60" s="168"/>
      <c r="D60" s="167"/>
    </row>
    <row r="61" spans="1:4" ht="21" thickBot="1" x14ac:dyDescent="0.4">
      <c r="A61" s="369" t="s">
        <v>125</v>
      </c>
      <c r="B61" s="370"/>
      <c r="C61" s="370"/>
      <c r="D61" s="371"/>
    </row>
    <row r="62" spans="1:4" ht="52" customHeight="1" thickBot="1" x14ac:dyDescent="0.4">
      <c r="A62" s="384" t="s">
        <v>101</v>
      </c>
      <c r="B62" s="359"/>
      <c r="C62" s="359"/>
      <c r="D62" s="385"/>
    </row>
    <row r="63" spans="1:4" ht="18.5" customHeight="1" x14ac:dyDescent="0.35">
      <c r="A63" s="173" t="s">
        <v>31</v>
      </c>
      <c r="B63" s="174" t="s">
        <v>30</v>
      </c>
      <c r="C63" s="361" t="s">
        <v>119</v>
      </c>
      <c r="D63" s="362"/>
    </row>
    <row r="64" spans="1:4" s="22" customFormat="1" ht="15.5" customHeight="1" x14ac:dyDescent="0.35">
      <c r="A64" s="175" t="s">
        <v>82</v>
      </c>
      <c r="B64" s="176">
        <v>1</v>
      </c>
      <c r="C64" s="363"/>
      <c r="D64" s="364"/>
    </row>
    <row r="65" spans="1:4" s="22" customFormat="1" ht="15.5" x14ac:dyDescent="0.35">
      <c r="A65" s="175" t="s">
        <v>83</v>
      </c>
      <c r="B65" s="176">
        <v>2</v>
      </c>
      <c r="C65" s="363"/>
      <c r="D65" s="364"/>
    </row>
    <row r="66" spans="1:4" s="22" customFormat="1" ht="15.5" x14ac:dyDescent="0.35">
      <c r="A66" s="175" t="s">
        <v>84</v>
      </c>
      <c r="B66" s="176">
        <v>3</v>
      </c>
      <c r="C66" s="363"/>
      <c r="D66" s="364"/>
    </row>
    <row r="67" spans="1:4" s="22" customFormat="1" ht="15.5" x14ac:dyDescent="0.35">
      <c r="A67" s="177" t="s">
        <v>85</v>
      </c>
      <c r="B67" s="178">
        <v>4</v>
      </c>
      <c r="C67" s="363"/>
      <c r="D67" s="364"/>
    </row>
    <row r="68" spans="1:4" s="22" customFormat="1" ht="15.5" x14ac:dyDescent="0.35">
      <c r="A68" s="177" t="s">
        <v>86</v>
      </c>
      <c r="B68" s="178">
        <v>5</v>
      </c>
      <c r="C68" s="363"/>
      <c r="D68" s="364"/>
    </row>
    <row r="69" spans="1:4" s="22" customFormat="1" ht="15.5" x14ac:dyDescent="0.35">
      <c r="A69" s="179" t="s">
        <v>87</v>
      </c>
      <c r="B69" s="180">
        <v>6</v>
      </c>
      <c r="C69" s="363"/>
      <c r="D69" s="364"/>
    </row>
    <row r="70" spans="1:4" s="22" customFormat="1" ht="16" thickBot="1" x14ac:dyDescent="0.4">
      <c r="A70" s="181" t="s">
        <v>92</v>
      </c>
      <c r="B70" s="182">
        <v>7</v>
      </c>
      <c r="C70" s="363"/>
      <c r="D70" s="364"/>
    </row>
    <row r="71" spans="1:4" s="18" customFormat="1" ht="16" thickBot="1" x14ac:dyDescent="0.4">
      <c r="A71" s="183" t="s">
        <v>89</v>
      </c>
      <c r="B71" s="184">
        <f>SUM(B64:B70)</f>
        <v>28</v>
      </c>
      <c r="C71" s="185">
        <v>15</v>
      </c>
      <c r="D71" s="186"/>
    </row>
    <row r="72" spans="1:4" ht="15" customHeight="1" thickBot="1" x14ac:dyDescent="0.4">
      <c r="A72" s="163"/>
      <c r="B72" s="164"/>
      <c r="C72" s="165"/>
      <c r="D72" s="164"/>
    </row>
    <row r="73" spans="1:4" ht="21" thickBot="1" x14ac:dyDescent="0.4">
      <c r="A73" s="372" t="s">
        <v>126</v>
      </c>
      <c r="B73" s="373"/>
      <c r="C73" s="373"/>
      <c r="D73" s="374"/>
    </row>
    <row r="74" spans="1:4" ht="58" customHeight="1" x14ac:dyDescent="0.35">
      <c r="A74" s="375" t="s">
        <v>102</v>
      </c>
      <c r="B74" s="376"/>
      <c r="C74" s="376"/>
      <c r="D74" s="377"/>
    </row>
    <row r="75" spans="1:4" ht="40" customHeight="1" thickBot="1" x14ac:dyDescent="0.4">
      <c r="A75" s="378" t="s">
        <v>88</v>
      </c>
      <c r="B75" s="379"/>
      <c r="C75" s="379"/>
      <c r="D75" s="380"/>
    </row>
    <row r="76" spans="1:4" ht="13" customHeight="1" thickBot="1" x14ac:dyDescent="0.4">
      <c r="A76" s="163"/>
      <c r="B76" s="164"/>
      <c r="C76" s="165"/>
      <c r="D76" s="164"/>
    </row>
    <row r="77" spans="1:4" ht="24.5" customHeight="1" thickBot="1" x14ac:dyDescent="0.4">
      <c r="A77" s="381" t="s">
        <v>127</v>
      </c>
      <c r="B77" s="382"/>
      <c r="C77" s="382"/>
      <c r="D77" s="383"/>
    </row>
    <row r="78" spans="1:4" ht="45" customHeight="1" x14ac:dyDescent="0.35">
      <c r="A78" s="376" t="s">
        <v>128</v>
      </c>
      <c r="B78" s="376"/>
      <c r="C78" s="376"/>
      <c r="D78" s="376"/>
    </row>
    <row r="79" spans="1:4" ht="60" customHeight="1" x14ac:dyDescent="0.35">
      <c r="A79" s="353" t="s">
        <v>129</v>
      </c>
      <c r="B79" s="354"/>
      <c r="C79" s="354"/>
      <c r="D79" s="354"/>
    </row>
    <row r="80" spans="1:4" ht="7" customHeight="1" x14ac:dyDescent="0.35">
      <c r="A80" s="187"/>
      <c r="B80" s="164"/>
      <c r="C80" s="165"/>
      <c r="D80" s="188"/>
    </row>
    <row r="81" spans="1:4" ht="19" x14ac:dyDescent="0.35">
      <c r="A81" s="189" t="s">
        <v>32</v>
      </c>
      <c r="B81" s="164"/>
      <c r="C81" s="190" t="s">
        <v>7</v>
      </c>
      <c r="D81" s="190" t="s">
        <v>34</v>
      </c>
    </row>
    <row r="82" spans="1:4" ht="15.5" x14ac:dyDescent="0.35">
      <c r="A82" s="191" t="s">
        <v>27</v>
      </c>
      <c r="B82" s="164"/>
      <c r="C82" s="192" t="s">
        <v>28</v>
      </c>
      <c r="D82" s="193" t="s">
        <v>35</v>
      </c>
    </row>
    <row r="83" spans="1:4" ht="15.5" x14ac:dyDescent="0.35">
      <c r="A83" s="194" t="s">
        <v>24</v>
      </c>
      <c r="B83" s="164"/>
      <c r="C83" s="195" t="s">
        <v>11</v>
      </c>
      <c r="D83" s="193" t="s">
        <v>36</v>
      </c>
    </row>
    <row r="84" spans="1:4" ht="15.5" x14ac:dyDescent="0.35">
      <c r="A84" s="194" t="s">
        <v>21</v>
      </c>
      <c r="B84" s="164"/>
      <c r="C84" s="196" t="s">
        <v>22</v>
      </c>
      <c r="D84" s="193" t="s">
        <v>37</v>
      </c>
    </row>
    <row r="85" spans="1:4" ht="15.5" x14ac:dyDescent="0.35">
      <c r="A85" s="197" t="s">
        <v>14</v>
      </c>
      <c r="B85" s="164"/>
      <c r="C85" s="198" t="s">
        <v>25</v>
      </c>
      <c r="D85" s="193" t="s">
        <v>38</v>
      </c>
    </row>
    <row r="86" spans="1:4" ht="15.5" x14ac:dyDescent="0.35">
      <c r="A86" s="199" t="s">
        <v>120</v>
      </c>
      <c r="B86" s="164"/>
      <c r="C86" s="200" t="s">
        <v>39</v>
      </c>
      <c r="D86" s="193" t="s">
        <v>40</v>
      </c>
    </row>
    <row r="87" spans="1:4" ht="15.5" x14ac:dyDescent="0.35">
      <c r="A87" s="199" t="s">
        <v>33</v>
      </c>
      <c r="B87" s="164"/>
      <c r="C87" s="165"/>
      <c r="D87" s="164"/>
    </row>
    <row r="88" spans="1:4" ht="15" customHeight="1" x14ac:dyDescent="0.35">
      <c r="A88" s="163"/>
      <c r="B88" s="164"/>
      <c r="C88" s="165"/>
      <c r="D88" s="164"/>
    </row>
    <row r="89" spans="1:4" ht="33.65" customHeight="1" x14ac:dyDescent="0.35">
      <c r="A89" s="353" t="s">
        <v>130</v>
      </c>
      <c r="B89" s="353"/>
      <c r="C89" s="353"/>
      <c r="D89" s="353"/>
    </row>
    <row r="90" spans="1:4" ht="46.75" customHeight="1" x14ac:dyDescent="0.35">
      <c r="A90" s="355" t="s">
        <v>134</v>
      </c>
      <c r="B90" s="356"/>
      <c r="C90" s="356"/>
      <c r="D90" s="357"/>
    </row>
    <row r="91" spans="1:4" ht="15.5" x14ac:dyDescent="0.35">
      <c r="A91" s="358" t="s">
        <v>131</v>
      </c>
      <c r="B91" s="359"/>
      <c r="C91" s="359"/>
      <c r="D91" s="360"/>
    </row>
    <row r="92" spans="1:4" ht="15.5" x14ac:dyDescent="0.35">
      <c r="A92" s="358" t="s">
        <v>132</v>
      </c>
      <c r="B92" s="367"/>
      <c r="C92" s="367"/>
      <c r="D92" s="368"/>
    </row>
    <row r="93" spans="1:4" ht="33.65" customHeight="1" x14ac:dyDescent="0.35">
      <c r="A93" s="350" t="s">
        <v>133</v>
      </c>
      <c r="B93" s="351"/>
      <c r="C93" s="351"/>
      <c r="D93" s="352"/>
    </row>
    <row r="94" spans="1:4" ht="9" customHeight="1" x14ac:dyDescent="0.35"/>
    <row r="95" spans="1:4" x14ac:dyDescent="0.35">
      <c r="A95" s="203"/>
    </row>
  </sheetData>
  <sheetProtection algorithmName="SHA-512" hashValue="CpcSQfuIT1nQcYXXg8MUNh9hO/uApJBxEqbTID+k3yG3Hs8L1jl+90ufQ65aLQ704/CpzqcCKd/CEsLOo9tTSA==" saltValue="yWBTulccDgTZGe1v4aikFQ==" spinCount="100000" sheet="1" scenarios="1"/>
  <mergeCells count="67">
    <mergeCell ref="A8:D8"/>
    <mergeCell ref="C50:D50"/>
    <mergeCell ref="C51:D51"/>
    <mergeCell ref="A3:D4"/>
    <mergeCell ref="A25:A31"/>
    <mergeCell ref="C11:D11"/>
    <mergeCell ref="C15:D15"/>
    <mergeCell ref="C38:D38"/>
    <mergeCell ref="C33:D33"/>
    <mergeCell ref="C34:D34"/>
    <mergeCell ref="C35:D35"/>
    <mergeCell ref="C36:D36"/>
    <mergeCell ref="C37:D37"/>
    <mergeCell ref="C27:D27"/>
    <mergeCell ref="C28:D28"/>
    <mergeCell ref="C18:D18"/>
    <mergeCell ref="A92:D92"/>
    <mergeCell ref="A61:D61"/>
    <mergeCell ref="A73:D73"/>
    <mergeCell ref="A74:D74"/>
    <mergeCell ref="A75:D75"/>
    <mergeCell ref="A77:D77"/>
    <mergeCell ref="A78:D78"/>
    <mergeCell ref="A62:D62"/>
    <mergeCell ref="C55:D55"/>
    <mergeCell ref="C56:D56"/>
    <mergeCell ref="C57:D57"/>
    <mergeCell ref="A53:A57"/>
    <mergeCell ref="C29:D29"/>
    <mergeCell ref="C30:D30"/>
    <mergeCell ref="C39:D39"/>
    <mergeCell ref="A33:A39"/>
    <mergeCell ref="C53:D53"/>
    <mergeCell ref="C31:D31"/>
    <mergeCell ref="A47:A51"/>
    <mergeCell ref="A93:D93"/>
    <mergeCell ref="C41:D41"/>
    <mergeCell ref="A79:D79"/>
    <mergeCell ref="A89:D89"/>
    <mergeCell ref="A90:D90"/>
    <mergeCell ref="A91:D91"/>
    <mergeCell ref="C42:D42"/>
    <mergeCell ref="C43:D43"/>
    <mergeCell ref="C44:D44"/>
    <mergeCell ref="C45:D45"/>
    <mergeCell ref="C47:D47"/>
    <mergeCell ref="C48:D48"/>
    <mergeCell ref="C49:D49"/>
    <mergeCell ref="C63:D70"/>
    <mergeCell ref="A59:D59"/>
    <mergeCell ref="C54:D54"/>
    <mergeCell ref="A9:D9"/>
    <mergeCell ref="C7:D7"/>
    <mergeCell ref="C12:D12"/>
    <mergeCell ref="C13:D13"/>
    <mergeCell ref="A41:A45"/>
    <mergeCell ref="A12:A16"/>
    <mergeCell ref="A18:A23"/>
    <mergeCell ref="C21:D21"/>
    <mergeCell ref="C22:D22"/>
    <mergeCell ref="C23:D23"/>
    <mergeCell ref="C25:D25"/>
    <mergeCell ref="C26:D26"/>
    <mergeCell ref="C14:D14"/>
    <mergeCell ref="C16:D16"/>
    <mergeCell ref="C19:D19"/>
    <mergeCell ref="C20:D20"/>
  </mergeCells>
  <conditionalFormatting sqref="A82:A87">
    <cfRule type="cellIs" dxfId="569" priority="27" operator="equal">
      <formula>"Fait"</formula>
    </cfRule>
    <cfRule type="cellIs" dxfId="568" priority="28" operator="equal">
      <formula>"Plannifié"</formula>
    </cfRule>
    <cfRule type="cellIs" dxfId="567" priority="29" operator="equal">
      <formula>"En cours"</formula>
    </cfRule>
    <cfRule type="cellIs" dxfId="566" priority="30" operator="equal">
      <formula>"En attente"</formula>
    </cfRule>
    <cfRule type="cellIs" dxfId="565" priority="31" operator="equal">
      <formula>"En retard"</formula>
    </cfRule>
    <cfRule type="cellIs" dxfId="564" priority="32" operator="equal">
      <formula>"Non débuté"</formula>
    </cfRule>
  </conditionalFormatting>
  <conditionalFormatting sqref="C71">
    <cfRule type="cellIs" dxfId="563" priority="24" operator="equal">
      <formula>0</formula>
    </cfRule>
    <cfRule type="cellIs" dxfId="562" priority="25" operator="greaterThan">
      <formula>21</formula>
    </cfRule>
    <cfRule type="cellIs" dxfId="561" priority="26" operator="equal">
      <formula>21</formula>
    </cfRule>
  </conditionalFormatting>
  <conditionalFormatting sqref="C71">
    <cfRule type="cellIs" dxfId="560" priority="23" operator="lessThan">
      <formula>21</formula>
    </cfRule>
  </conditionalFormatting>
  <conditionalFormatting sqref="B71">
    <cfRule type="cellIs" dxfId="559" priority="16" operator="lessThan">
      <formula>28</formula>
    </cfRule>
  </conditionalFormatting>
  <conditionalFormatting sqref="B71">
    <cfRule type="cellIs" dxfId="558" priority="17" operator="greaterThan">
      <formula>28</formula>
    </cfRule>
    <cfRule type="cellIs" dxfId="557" priority="18" operator="equal">
      <formula>28</formula>
    </cfRule>
  </conditionalFormatting>
  <conditionalFormatting sqref="E6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{486D5C88-70AB-4F6E-94DD-8861380B5FEE}</x14:id>
        </ext>
      </extLst>
    </cfRule>
  </conditionalFormatting>
  <conditionalFormatting sqref="A82">
    <cfRule type="containsText" dxfId="556" priority="5" operator="containsText" text="Non débuté">
      <formula>NOT(ISERROR(SEARCH("Non débuté",A82)))</formula>
    </cfRule>
    <cfRule type="containsText" dxfId="555" priority="12" operator="containsText" text="Non débuté">
      <formula>NOT(ISERROR(SEARCH("Non débuté",A82)))</formula>
    </cfRule>
    <cfRule type="containsText" dxfId="554" priority="13" operator="containsText" text="Non débuté">
      <formula>NOT(ISERROR(SEARCH("Non débuté",A82)))</formula>
    </cfRule>
  </conditionalFormatting>
  <conditionalFormatting sqref="A83">
    <cfRule type="containsText" dxfId="553" priority="11" operator="containsText" text="En retard">
      <formula>NOT(ISERROR(SEARCH("En retard",A83)))</formula>
    </cfRule>
  </conditionalFormatting>
  <conditionalFormatting sqref="A84">
    <cfRule type="containsText" dxfId="552" priority="9" operator="containsText" text="En attente">
      <formula>NOT(ISERROR(SEARCH("En attente",A84)))</formula>
    </cfRule>
    <cfRule type="containsText" dxfId="551" priority="10" operator="containsText" text="En attente">
      <formula>NOT(ISERROR(SEARCH("En attente",A84)))</formula>
    </cfRule>
  </conditionalFormatting>
  <conditionalFormatting sqref="A85">
    <cfRule type="containsText" dxfId="550" priority="3" operator="containsText" text="En cours">
      <formula>NOT(ISERROR(SEARCH("En cours",A85)))</formula>
    </cfRule>
    <cfRule type="containsText" dxfId="549" priority="8" operator="containsText" text="En cours">
      <formula>NOT(ISERROR(SEARCH("En cours",A85)))</formula>
    </cfRule>
  </conditionalFormatting>
  <conditionalFormatting sqref="A86">
    <cfRule type="containsText" dxfId="548" priority="4" operator="containsText" text="Planifié">
      <formula>NOT(ISERROR(SEARCH("Planifié",A86)))</formula>
    </cfRule>
    <cfRule type="containsText" dxfId="547" priority="7" operator="containsText" text="Planifié">
      <formula>NOT(ISERROR(SEARCH("Planifié",A86)))</formula>
    </cfRule>
  </conditionalFormatting>
  <conditionalFormatting sqref="A87">
    <cfRule type="containsText" dxfId="546" priority="1" operator="containsText" text="Fait">
      <formula>NOT(ISERROR(SEARCH("Fait",A87)))</formula>
    </cfRule>
    <cfRule type="containsText" dxfId="545" priority="2" operator="containsText" text="Fait">
      <formula>NOT(ISERROR(SEARCH("Fait",A87)))</formula>
    </cfRule>
    <cfRule type="containsText" dxfId="544" priority="6" operator="containsText" text="Fait">
      <formula>NOT(ISERROR(SEARCH("Fait",A87)))</formula>
    </cfRule>
  </conditionalFormatting>
  <pageMargins left="0.51181102362204722" right="0.39370078740157483" top="0.74803149606299213" bottom="0.39370078740157483" header="0.31496062992125984" footer="0.31496062992125984"/>
  <pageSetup paperSize="9" scale="65" orientation="portrait" r:id="rId1"/>
  <headerFooter>
    <oddHeader>&amp;L&amp;G&amp;C&amp;"-,Gras"&amp;12&amp;K04+000&amp;F - &amp;A</oddHeader>
  </headerFooter>
  <rowBreaks count="1" manualBreakCount="1">
    <brk id="57" max="16383" man="1"/>
  </rowBreak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86D5C88-70AB-4F6E-94DD-8861380B5F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D82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3716-CBFB-439A-81F4-EEEB714118B2}">
  <sheetPr codeName="Feuil10">
    <tabColor rgb="FF83C541"/>
  </sheetPr>
  <dimension ref="A1:O37"/>
  <sheetViews>
    <sheetView zoomScale="80" zoomScaleNormal="80" workbookViewId="0">
      <pane xSplit="5" ySplit="15" topLeftCell="F16" activePane="bottomRight" state="frozen"/>
      <selection activeCell="Q13" sqref="Q13"/>
      <selection pane="topRight" activeCell="Q13" sqref="Q13"/>
      <selection pane="bottomLeft" activeCell="Q13" sqref="Q13"/>
      <selection pane="bottomRight" activeCell="C1" sqref="C1:N3"/>
    </sheetView>
  </sheetViews>
  <sheetFormatPr baseColWidth="10" defaultColWidth="10.90625" defaultRowHeight="14.5" outlineLevelRow="1" x14ac:dyDescent="0.35"/>
  <cols>
    <col min="1" max="1" width="13" style="19" customWidth="1"/>
    <col min="2" max="2" width="30" style="9" customWidth="1"/>
    <col min="3" max="3" width="15.81640625" style="15" customWidth="1"/>
    <col min="4" max="4" width="12.81640625" style="13" customWidth="1"/>
    <col min="5" max="5" width="9.90625" style="13" customWidth="1"/>
    <col min="6" max="6" width="10.6328125" style="20" customWidth="1"/>
    <col min="7" max="10" width="5.6328125" style="335" customWidth="1"/>
    <col min="11" max="11" width="1.54296875" style="9" customWidth="1"/>
    <col min="12" max="12" width="6.36328125" style="14" bestFit="1" customWidth="1"/>
    <col min="13" max="13" width="8.6328125" style="10" customWidth="1"/>
    <col min="14" max="14" width="10.6328125" style="10" bestFit="1" customWidth="1"/>
    <col min="15" max="15" width="48.81640625" style="9" customWidth="1"/>
    <col min="16" max="16" width="3.81640625" style="9" customWidth="1"/>
    <col min="17" max="16384" width="10.90625" style="9"/>
  </cols>
  <sheetData>
    <row r="1" spans="1:15" ht="10" customHeight="1" x14ac:dyDescent="0.35">
      <c r="A1" s="268"/>
      <c r="B1" s="267"/>
      <c r="C1" s="443" t="str">
        <f>Explications!A3</f>
        <v>Projet Club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257"/>
    </row>
    <row r="2" spans="1:15" ht="10" customHeight="1" x14ac:dyDescent="0.35">
      <c r="A2" s="268"/>
      <c r="B2" s="261"/>
      <c r="C2" s="445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257"/>
    </row>
    <row r="3" spans="1:15" ht="10" customHeight="1" x14ac:dyDescent="0.35">
      <c r="A3" s="268"/>
      <c r="B3" s="267"/>
      <c r="C3" s="445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257"/>
    </row>
    <row r="4" spans="1:15" ht="10" customHeight="1" x14ac:dyDescent="0.35">
      <c r="A4" s="258"/>
      <c r="B4" s="261"/>
      <c r="C4" s="257"/>
      <c r="D4" s="258"/>
      <c r="E4" s="261"/>
      <c r="F4" s="257"/>
      <c r="G4" s="336"/>
      <c r="H4" s="337"/>
      <c r="I4" s="336"/>
      <c r="J4" s="337"/>
      <c r="K4" s="257"/>
      <c r="L4" s="258"/>
      <c r="M4" s="261"/>
      <c r="N4" s="257"/>
      <c r="O4" s="257"/>
    </row>
    <row r="5" spans="1:15" ht="10" customHeight="1" thickBot="1" x14ac:dyDescent="0.4">
      <c r="A5" s="141"/>
      <c r="B5" s="142"/>
      <c r="C5" s="143"/>
      <c r="D5" s="144"/>
      <c r="E5" s="144"/>
      <c r="F5" s="145"/>
      <c r="G5" s="330"/>
      <c r="H5" s="330"/>
      <c r="I5" s="330"/>
      <c r="J5" s="330"/>
      <c r="K5" s="142"/>
      <c r="L5" s="146"/>
      <c r="M5" s="147"/>
      <c r="N5" s="147"/>
      <c r="O5" s="142"/>
    </row>
    <row r="6" spans="1:15" ht="20" customHeight="1" thickBot="1" x14ac:dyDescent="0.4">
      <c r="A6" s="446" t="s">
        <v>163</v>
      </c>
      <c r="B6" s="447"/>
      <c r="C6" s="447"/>
      <c r="D6" s="447"/>
      <c r="E6" s="448"/>
      <c r="F6" s="452" t="s">
        <v>44</v>
      </c>
      <c r="G6" s="453"/>
      <c r="H6" s="453"/>
      <c r="I6" s="453"/>
      <c r="J6" s="454"/>
      <c r="K6" s="142"/>
      <c r="L6" s="162" t="s">
        <v>90</v>
      </c>
      <c r="M6" s="458" t="s">
        <v>90</v>
      </c>
      <c r="N6" s="458"/>
      <c r="O6" s="459"/>
    </row>
    <row r="7" spans="1:15" s="10" customFormat="1" ht="26" customHeight="1" thickBot="1" x14ac:dyDescent="0.4">
      <c r="A7" s="449"/>
      <c r="B7" s="450"/>
      <c r="C7" s="450"/>
      <c r="D7" s="450"/>
      <c r="E7" s="451"/>
      <c r="F7" s="455"/>
      <c r="G7" s="456"/>
      <c r="H7" s="456"/>
      <c r="I7" s="456"/>
      <c r="J7" s="457"/>
      <c r="K7" s="147"/>
      <c r="L7" s="161"/>
      <c r="M7" s="460" t="s">
        <v>44</v>
      </c>
      <c r="N7" s="461"/>
      <c r="O7" s="148"/>
    </row>
    <row r="8" spans="1:15" s="11" customFormat="1" ht="40.5" x14ac:dyDescent="0.35">
      <c r="A8" s="149" t="s">
        <v>4</v>
      </c>
      <c r="B8" s="150" t="s">
        <v>5</v>
      </c>
      <c r="C8" s="151" t="s">
        <v>6</v>
      </c>
      <c r="D8" s="434" t="s">
        <v>52</v>
      </c>
      <c r="E8" s="436" t="s">
        <v>51</v>
      </c>
      <c r="F8" s="338" t="s">
        <v>46</v>
      </c>
      <c r="G8" s="438" t="s">
        <v>8</v>
      </c>
      <c r="H8" s="439"/>
      <c r="I8" s="439"/>
      <c r="J8" s="440"/>
      <c r="K8" s="152"/>
      <c r="L8" s="153" t="s">
        <v>8</v>
      </c>
      <c r="M8" s="154" t="s">
        <v>45</v>
      </c>
      <c r="N8" s="155" t="s">
        <v>49</v>
      </c>
      <c r="O8" s="156" t="s">
        <v>47</v>
      </c>
    </row>
    <row r="9" spans="1:15" s="12" customFormat="1" ht="28.25" customHeight="1" thickBot="1" x14ac:dyDescent="0.4">
      <c r="A9" s="157"/>
      <c r="B9" s="329" t="s">
        <v>9</v>
      </c>
      <c r="C9" s="329" t="s">
        <v>10</v>
      </c>
      <c r="D9" s="435"/>
      <c r="E9" s="437"/>
      <c r="F9" s="339" t="s">
        <v>48</v>
      </c>
      <c r="G9" s="158">
        <v>2024</v>
      </c>
      <c r="H9" s="158">
        <v>2025</v>
      </c>
      <c r="I9" s="158">
        <v>2026</v>
      </c>
      <c r="J9" s="158">
        <v>2027</v>
      </c>
      <c r="K9" s="152"/>
      <c r="L9" s="157">
        <v>2024</v>
      </c>
      <c r="M9" s="441" t="s">
        <v>50</v>
      </c>
      <c r="N9" s="442"/>
      <c r="O9" s="159"/>
    </row>
    <row r="10" spans="1:15" ht="15" customHeight="1" thickBot="1" x14ac:dyDescent="0.4">
      <c r="A10" s="141"/>
      <c r="B10" s="142"/>
      <c r="C10" s="143"/>
      <c r="D10" s="142"/>
      <c r="E10" s="142"/>
      <c r="F10" s="145"/>
      <c r="G10" s="160"/>
      <c r="H10" s="160"/>
      <c r="I10" s="160"/>
      <c r="J10" s="160"/>
      <c r="K10" s="152"/>
      <c r="L10" s="142"/>
      <c r="M10" s="147"/>
      <c r="N10" s="147"/>
      <c r="O10" s="142"/>
    </row>
    <row r="11" spans="1:15" s="16" customFormat="1" ht="30.65" customHeight="1" thickBot="1" x14ac:dyDescent="0.4">
      <c r="A11" s="211" t="s">
        <v>12</v>
      </c>
      <c r="B11" s="212" t="s">
        <v>13</v>
      </c>
      <c r="C11" s="213"/>
      <c r="D11" s="214" t="s">
        <v>21</v>
      </c>
      <c r="E11" s="215" t="s">
        <v>28</v>
      </c>
      <c r="F11" s="340">
        <v>900</v>
      </c>
      <c r="G11" s="217">
        <v>1000</v>
      </c>
      <c r="H11" s="217"/>
      <c r="I11" s="217"/>
      <c r="J11" s="218"/>
      <c r="K11" s="219"/>
      <c r="L11" s="220">
        <f>G11</f>
        <v>1000</v>
      </c>
      <c r="M11" s="221">
        <v>900</v>
      </c>
      <c r="N11" s="222">
        <f>M11/L11</f>
        <v>0.9</v>
      </c>
      <c r="O11" s="223"/>
    </row>
    <row r="12" spans="1:15" ht="18" customHeight="1" outlineLevel="1" x14ac:dyDescent="0.35">
      <c r="A12" s="224" t="s">
        <v>15</v>
      </c>
      <c r="B12" s="225"/>
      <c r="C12" s="226"/>
      <c r="D12" s="227" t="s">
        <v>21</v>
      </c>
      <c r="E12" s="228"/>
      <c r="F12" s="229"/>
      <c r="G12" s="331"/>
      <c r="H12" s="331"/>
      <c r="I12" s="331"/>
      <c r="J12" s="332"/>
      <c r="K12" s="230"/>
      <c r="L12" s="231"/>
      <c r="M12" s="232"/>
      <c r="N12" s="232"/>
      <c r="O12" s="233"/>
    </row>
    <row r="13" spans="1:15" ht="18" customHeight="1" outlineLevel="1" x14ac:dyDescent="0.35">
      <c r="A13" s="234" t="s">
        <v>16</v>
      </c>
      <c r="B13" s="235"/>
      <c r="C13" s="236"/>
      <c r="D13" s="237" t="s">
        <v>21</v>
      </c>
      <c r="E13" s="238"/>
      <c r="F13" s="229"/>
      <c r="G13" s="331"/>
      <c r="H13" s="331"/>
      <c r="I13" s="331"/>
      <c r="J13" s="332"/>
      <c r="K13" s="219"/>
      <c r="L13" s="239"/>
      <c r="M13" s="240"/>
      <c r="N13" s="240"/>
      <c r="O13" s="241"/>
    </row>
    <row r="14" spans="1:15" ht="18" customHeight="1" outlineLevel="1" x14ac:dyDescent="0.35">
      <c r="A14" s="234" t="s">
        <v>17</v>
      </c>
      <c r="B14" s="235"/>
      <c r="C14" s="236"/>
      <c r="D14" s="237"/>
      <c r="E14" s="238"/>
      <c r="F14" s="229"/>
      <c r="G14" s="331"/>
      <c r="H14" s="331"/>
      <c r="I14" s="331"/>
      <c r="J14" s="332"/>
      <c r="K14" s="230"/>
      <c r="L14" s="239"/>
      <c r="M14" s="240"/>
      <c r="N14" s="240"/>
      <c r="O14" s="241"/>
    </row>
    <row r="15" spans="1:15" ht="18" customHeight="1" outlineLevel="1" x14ac:dyDescent="0.35">
      <c r="A15" s="234" t="s">
        <v>18</v>
      </c>
      <c r="B15" s="235"/>
      <c r="C15" s="236"/>
      <c r="D15" s="237"/>
      <c r="E15" s="238"/>
      <c r="F15" s="229"/>
      <c r="G15" s="331"/>
      <c r="H15" s="331"/>
      <c r="I15" s="331"/>
      <c r="J15" s="332"/>
      <c r="K15" s="230"/>
      <c r="L15" s="239"/>
      <c r="M15" s="240"/>
      <c r="N15" s="240"/>
      <c r="O15" s="241"/>
    </row>
    <row r="16" spans="1:15" ht="15" outlineLevel="1" thickBot="1" x14ac:dyDescent="0.4">
      <c r="A16" s="242" t="s">
        <v>19</v>
      </c>
      <c r="B16" s="243"/>
      <c r="C16" s="244"/>
      <c r="D16" s="245"/>
      <c r="E16" s="246"/>
      <c r="F16" s="247"/>
      <c r="G16" s="333"/>
      <c r="H16" s="333"/>
      <c r="I16" s="333"/>
      <c r="J16" s="334"/>
      <c r="K16" s="230"/>
      <c r="L16" s="248"/>
      <c r="M16" s="249"/>
      <c r="N16" s="249"/>
      <c r="O16" s="250"/>
    </row>
    <row r="17" spans="1:15" ht="15" customHeight="1" thickBot="1" x14ac:dyDescent="0.4">
      <c r="A17" s="141"/>
      <c r="B17" s="142"/>
      <c r="C17" s="143"/>
      <c r="D17" s="142"/>
      <c r="E17" s="142"/>
      <c r="F17" s="145"/>
      <c r="G17" s="330"/>
      <c r="H17" s="330"/>
      <c r="I17" s="330"/>
      <c r="J17" s="330"/>
      <c r="K17" s="142"/>
      <c r="L17" s="142"/>
      <c r="M17" s="147"/>
      <c r="N17" s="147"/>
      <c r="O17" s="142"/>
    </row>
    <row r="18" spans="1:15" s="17" customFormat="1" ht="28.75" customHeight="1" thickBot="1" x14ac:dyDescent="0.4">
      <c r="A18" s="211" t="s">
        <v>20</v>
      </c>
      <c r="B18" s="212" t="s">
        <v>13</v>
      </c>
      <c r="C18" s="213"/>
      <c r="D18" s="214" t="s">
        <v>21</v>
      </c>
      <c r="E18" s="215" t="s">
        <v>11</v>
      </c>
      <c r="F18" s="216"/>
      <c r="G18" s="217"/>
      <c r="H18" s="217"/>
      <c r="I18" s="217"/>
      <c r="J18" s="218"/>
      <c r="K18" s="219"/>
      <c r="L18" s="251"/>
      <c r="M18" s="221"/>
      <c r="N18" s="222" t="e">
        <f>M18/L18</f>
        <v>#DIV/0!</v>
      </c>
      <c r="O18" s="223"/>
    </row>
    <row r="19" spans="1:15" ht="18" customHeight="1" outlineLevel="1" x14ac:dyDescent="0.35">
      <c r="A19" s="224" t="s">
        <v>15</v>
      </c>
      <c r="B19" s="225"/>
      <c r="C19" s="226"/>
      <c r="D19" s="227"/>
      <c r="E19" s="228"/>
      <c r="F19" s="229" t="s">
        <v>41</v>
      </c>
      <c r="G19" s="331"/>
      <c r="H19" s="331"/>
      <c r="I19" s="331"/>
      <c r="J19" s="332"/>
      <c r="K19" s="230"/>
      <c r="L19" s="252"/>
      <c r="M19" s="253"/>
      <c r="N19" s="253"/>
      <c r="O19" s="254"/>
    </row>
    <row r="20" spans="1:15" ht="18" customHeight="1" outlineLevel="1" x14ac:dyDescent="0.35">
      <c r="A20" s="234" t="s">
        <v>16</v>
      </c>
      <c r="B20" s="235"/>
      <c r="C20" s="236"/>
      <c r="D20" s="237"/>
      <c r="E20" s="238"/>
      <c r="F20" s="229"/>
      <c r="G20" s="331"/>
      <c r="H20" s="331"/>
      <c r="I20" s="331"/>
      <c r="J20" s="332"/>
      <c r="K20" s="230"/>
      <c r="L20" s="239"/>
      <c r="M20" s="240"/>
      <c r="N20" s="240"/>
      <c r="O20" s="241"/>
    </row>
    <row r="21" spans="1:15" ht="18" customHeight="1" outlineLevel="1" x14ac:dyDescent="0.35">
      <c r="A21" s="234" t="s">
        <v>17</v>
      </c>
      <c r="B21" s="235"/>
      <c r="C21" s="236"/>
      <c r="D21" s="237"/>
      <c r="E21" s="238"/>
      <c r="F21" s="229"/>
      <c r="G21" s="331"/>
      <c r="H21" s="331"/>
      <c r="I21" s="331"/>
      <c r="J21" s="332"/>
      <c r="K21" s="230"/>
      <c r="L21" s="239"/>
      <c r="M21" s="240"/>
      <c r="N21" s="240"/>
      <c r="O21" s="241"/>
    </row>
    <row r="22" spans="1:15" ht="18" customHeight="1" outlineLevel="1" x14ac:dyDescent="0.35">
      <c r="A22" s="234" t="s">
        <v>18</v>
      </c>
      <c r="B22" s="235"/>
      <c r="C22" s="236"/>
      <c r="D22" s="237"/>
      <c r="E22" s="238"/>
      <c r="F22" s="229"/>
      <c r="G22" s="331"/>
      <c r="H22" s="331"/>
      <c r="I22" s="331"/>
      <c r="J22" s="332"/>
      <c r="K22" s="230"/>
      <c r="L22" s="239"/>
      <c r="M22" s="240"/>
      <c r="N22" s="240"/>
      <c r="O22" s="241"/>
    </row>
    <row r="23" spans="1:15" ht="15" outlineLevel="1" thickBot="1" x14ac:dyDescent="0.4">
      <c r="A23" s="242" t="s">
        <v>19</v>
      </c>
      <c r="B23" s="243"/>
      <c r="C23" s="244"/>
      <c r="D23" s="245"/>
      <c r="E23" s="246"/>
      <c r="F23" s="247"/>
      <c r="G23" s="333"/>
      <c r="H23" s="333"/>
      <c r="I23" s="333"/>
      <c r="J23" s="334"/>
      <c r="K23" s="230"/>
      <c r="L23" s="248"/>
      <c r="M23" s="249"/>
      <c r="N23" s="249"/>
      <c r="O23" s="250"/>
    </row>
    <row r="24" spans="1:15" ht="15" customHeight="1" thickBot="1" x14ac:dyDescent="0.4">
      <c r="A24" s="141"/>
      <c r="B24" s="142"/>
      <c r="C24" s="143"/>
      <c r="D24" s="142"/>
      <c r="E24" s="142"/>
      <c r="F24" s="145"/>
      <c r="G24" s="330"/>
      <c r="H24" s="330"/>
      <c r="I24" s="330"/>
      <c r="J24" s="330"/>
      <c r="K24" s="142"/>
      <c r="L24" s="142"/>
      <c r="M24" s="147"/>
      <c r="N24" s="147"/>
      <c r="O24" s="142"/>
    </row>
    <row r="25" spans="1:15" s="17" customFormat="1" ht="30.65" customHeight="1" thickBot="1" x14ac:dyDescent="0.4">
      <c r="A25" s="211" t="s">
        <v>23</v>
      </c>
      <c r="B25" s="212" t="s">
        <v>13</v>
      </c>
      <c r="C25" s="213"/>
      <c r="D25" s="214" t="s">
        <v>24</v>
      </c>
      <c r="E25" s="215" t="s">
        <v>22</v>
      </c>
      <c r="F25" s="216"/>
      <c r="G25" s="217"/>
      <c r="H25" s="217"/>
      <c r="I25" s="217"/>
      <c r="J25" s="218"/>
      <c r="K25" s="219"/>
      <c r="L25" s="220"/>
      <c r="M25" s="221"/>
      <c r="N25" s="222" t="e">
        <f>M25/L25</f>
        <v>#DIV/0!</v>
      </c>
      <c r="O25" s="223"/>
    </row>
    <row r="26" spans="1:15" ht="18" customHeight="1" outlineLevel="1" x14ac:dyDescent="0.35">
      <c r="A26" s="224" t="s">
        <v>15</v>
      </c>
      <c r="B26" s="225"/>
      <c r="C26" s="226"/>
      <c r="D26" s="227"/>
      <c r="E26" s="228"/>
      <c r="F26" s="229"/>
      <c r="G26" s="331"/>
      <c r="H26" s="331"/>
      <c r="I26" s="331"/>
      <c r="J26" s="332"/>
      <c r="K26" s="230"/>
      <c r="L26" s="252"/>
      <c r="M26" s="253"/>
      <c r="N26" s="253"/>
      <c r="O26" s="254"/>
    </row>
    <row r="27" spans="1:15" ht="18" customHeight="1" outlineLevel="1" x14ac:dyDescent="0.35">
      <c r="A27" s="234" t="s">
        <v>16</v>
      </c>
      <c r="B27" s="235"/>
      <c r="C27" s="236"/>
      <c r="D27" s="237"/>
      <c r="E27" s="238"/>
      <c r="F27" s="229"/>
      <c r="G27" s="331"/>
      <c r="H27" s="331"/>
      <c r="I27" s="331"/>
      <c r="J27" s="332"/>
      <c r="K27" s="230"/>
      <c r="L27" s="239"/>
      <c r="M27" s="240"/>
      <c r="N27" s="240"/>
      <c r="O27" s="241"/>
    </row>
    <row r="28" spans="1:15" ht="18" customHeight="1" outlineLevel="1" x14ac:dyDescent="0.35">
      <c r="A28" s="234" t="s">
        <v>17</v>
      </c>
      <c r="B28" s="235"/>
      <c r="C28" s="236"/>
      <c r="D28" s="237"/>
      <c r="E28" s="238"/>
      <c r="F28" s="229"/>
      <c r="G28" s="331"/>
      <c r="H28" s="331"/>
      <c r="I28" s="331"/>
      <c r="J28" s="332"/>
      <c r="K28" s="230"/>
      <c r="L28" s="239"/>
      <c r="M28" s="240"/>
      <c r="N28" s="240"/>
      <c r="O28" s="241"/>
    </row>
    <row r="29" spans="1:15" ht="18" customHeight="1" outlineLevel="1" x14ac:dyDescent="0.35">
      <c r="A29" s="234" t="s">
        <v>18</v>
      </c>
      <c r="B29" s="235"/>
      <c r="C29" s="236"/>
      <c r="D29" s="237"/>
      <c r="E29" s="238"/>
      <c r="F29" s="229"/>
      <c r="G29" s="331"/>
      <c r="H29" s="331"/>
      <c r="I29" s="331"/>
      <c r="J29" s="332"/>
      <c r="K29" s="230"/>
      <c r="L29" s="239"/>
      <c r="M29" s="240"/>
      <c r="N29" s="240"/>
      <c r="O29" s="241"/>
    </row>
    <row r="30" spans="1:15" ht="15" outlineLevel="1" thickBot="1" x14ac:dyDescent="0.4">
      <c r="A30" s="242" t="s">
        <v>19</v>
      </c>
      <c r="B30" s="243"/>
      <c r="C30" s="244"/>
      <c r="D30" s="245"/>
      <c r="E30" s="246"/>
      <c r="F30" s="247"/>
      <c r="G30" s="333"/>
      <c r="H30" s="333"/>
      <c r="I30" s="333"/>
      <c r="J30" s="334"/>
      <c r="K30" s="230"/>
      <c r="L30" s="248"/>
      <c r="M30" s="249"/>
      <c r="N30" s="249"/>
      <c r="O30" s="250"/>
    </row>
    <row r="31" spans="1:15" ht="15" customHeight="1" thickBot="1" x14ac:dyDescent="0.4">
      <c r="A31" s="141"/>
      <c r="B31" s="142"/>
      <c r="C31" s="143" t="s">
        <v>41</v>
      </c>
      <c r="D31" s="142"/>
      <c r="E31" s="142"/>
      <c r="F31" s="145"/>
      <c r="G31" s="330"/>
      <c r="H31" s="330"/>
      <c r="I31" s="330"/>
      <c r="J31" s="330"/>
      <c r="K31" s="142"/>
      <c r="L31" s="142"/>
      <c r="M31" s="147"/>
      <c r="N31" s="147"/>
      <c r="O31" s="142"/>
    </row>
    <row r="32" spans="1:15" s="16" customFormat="1" ht="29.4" customHeight="1" thickBot="1" x14ac:dyDescent="0.4">
      <c r="A32" s="211" t="s">
        <v>26</v>
      </c>
      <c r="B32" s="212" t="s">
        <v>13</v>
      </c>
      <c r="C32" s="213"/>
      <c r="D32" s="214" t="s">
        <v>27</v>
      </c>
      <c r="E32" s="215" t="s">
        <v>25</v>
      </c>
      <c r="F32" s="216"/>
      <c r="G32" s="217"/>
      <c r="H32" s="217"/>
      <c r="I32" s="217"/>
      <c r="J32" s="218"/>
      <c r="K32" s="219"/>
      <c r="L32" s="220"/>
      <c r="M32" s="221"/>
      <c r="N32" s="222" t="e">
        <f>M32/L32</f>
        <v>#DIV/0!</v>
      </c>
      <c r="O32" s="223"/>
    </row>
    <row r="33" spans="1:15" ht="18" customHeight="1" outlineLevel="1" x14ac:dyDescent="0.35">
      <c r="A33" s="224" t="s">
        <v>15</v>
      </c>
      <c r="B33" s="225"/>
      <c r="C33" s="226"/>
      <c r="D33" s="227"/>
      <c r="E33" s="228"/>
      <c r="F33" s="229"/>
      <c r="G33" s="331"/>
      <c r="H33" s="331"/>
      <c r="I33" s="331"/>
      <c r="J33" s="332"/>
      <c r="K33" s="230"/>
      <c r="L33" s="252"/>
      <c r="M33" s="253"/>
      <c r="N33" s="253"/>
      <c r="O33" s="254"/>
    </row>
    <row r="34" spans="1:15" ht="18" customHeight="1" outlineLevel="1" x14ac:dyDescent="0.35">
      <c r="A34" s="234" t="s">
        <v>16</v>
      </c>
      <c r="B34" s="235"/>
      <c r="C34" s="236"/>
      <c r="D34" s="237"/>
      <c r="E34" s="238"/>
      <c r="F34" s="229"/>
      <c r="G34" s="331"/>
      <c r="H34" s="331"/>
      <c r="I34" s="331"/>
      <c r="J34" s="332"/>
      <c r="K34" s="230"/>
      <c r="L34" s="239"/>
      <c r="M34" s="240"/>
      <c r="N34" s="240"/>
      <c r="O34" s="241"/>
    </row>
    <row r="35" spans="1:15" ht="18" customHeight="1" outlineLevel="1" x14ac:dyDescent="0.35">
      <c r="A35" s="234" t="s">
        <v>17</v>
      </c>
      <c r="B35" s="235"/>
      <c r="C35" s="236"/>
      <c r="D35" s="237"/>
      <c r="E35" s="238"/>
      <c r="F35" s="229"/>
      <c r="G35" s="331"/>
      <c r="H35" s="331"/>
      <c r="I35" s="331"/>
      <c r="J35" s="332"/>
      <c r="K35" s="230"/>
      <c r="L35" s="239"/>
      <c r="M35" s="240"/>
      <c r="N35" s="240"/>
      <c r="O35" s="241"/>
    </row>
    <row r="36" spans="1:15" ht="18" customHeight="1" outlineLevel="1" x14ac:dyDescent="0.35">
      <c r="A36" s="234" t="s">
        <v>18</v>
      </c>
      <c r="B36" s="235"/>
      <c r="C36" s="236"/>
      <c r="D36" s="237"/>
      <c r="E36" s="238"/>
      <c r="F36" s="229"/>
      <c r="G36" s="331"/>
      <c r="H36" s="331"/>
      <c r="I36" s="331"/>
      <c r="J36" s="332"/>
      <c r="K36" s="230"/>
      <c r="L36" s="239"/>
      <c r="M36" s="240"/>
      <c r="N36" s="240"/>
      <c r="O36" s="241"/>
    </row>
    <row r="37" spans="1:15" ht="15" outlineLevel="1" thickBot="1" x14ac:dyDescent="0.4">
      <c r="A37" s="242" t="s">
        <v>19</v>
      </c>
      <c r="B37" s="243"/>
      <c r="C37" s="244"/>
      <c r="D37" s="245"/>
      <c r="E37" s="246"/>
      <c r="F37" s="247"/>
      <c r="G37" s="333"/>
      <c r="H37" s="333"/>
      <c r="I37" s="333"/>
      <c r="J37" s="334"/>
      <c r="K37" s="230"/>
      <c r="L37" s="248"/>
      <c r="M37" s="249"/>
      <c r="N37" s="249"/>
      <c r="O37" s="250"/>
    </row>
  </sheetData>
  <mergeCells count="9">
    <mergeCell ref="D8:D9"/>
    <mergeCell ref="E8:E9"/>
    <mergeCell ref="G8:J8"/>
    <mergeCell ref="M9:N9"/>
    <mergeCell ref="C1:N3"/>
    <mergeCell ref="A6:E7"/>
    <mergeCell ref="F6:J7"/>
    <mergeCell ref="M6:O6"/>
    <mergeCell ref="M7:N7"/>
  </mergeCells>
  <conditionalFormatting sqref="D8 D38:D1048576">
    <cfRule type="cellIs" dxfId="56" priority="56" operator="equal">
      <formula>"Fait"</formula>
    </cfRule>
    <cfRule type="cellIs" dxfId="55" priority="57" operator="equal">
      <formula>"Plannifié"</formula>
    </cfRule>
    <cfRule type="cellIs" dxfId="54" priority="58" operator="equal">
      <formula>"En cours"</formula>
    </cfRule>
    <cfRule type="cellIs" dxfId="53" priority="59" operator="equal">
      <formula>"En attente"</formula>
    </cfRule>
    <cfRule type="cellIs" dxfId="52" priority="60" operator="equal">
      <formula>"En retard"</formula>
    </cfRule>
    <cfRule type="cellIs" dxfId="51" priority="61" operator="equal">
      <formula>"Non débuté"</formula>
    </cfRule>
  </conditionalFormatting>
  <conditionalFormatting sqref="D11:D16">
    <cfRule type="cellIs" dxfId="50" priority="50" operator="equal">
      <formula>"Fait"</formula>
    </cfRule>
    <cfRule type="cellIs" dxfId="49" priority="51" operator="equal">
      <formula>"Plannifié"</formula>
    </cfRule>
    <cfRule type="cellIs" dxfId="48" priority="52" operator="equal">
      <formula>"En cours"</formula>
    </cfRule>
    <cfRule type="cellIs" dxfId="47" priority="53" operator="equal">
      <formula>"En attente"</formula>
    </cfRule>
    <cfRule type="cellIs" dxfId="46" priority="54" operator="equal">
      <formula>"En retard"</formula>
    </cfRule>
    <cfRule type="cellIs" dxfId="45" priority="55" operator="equal">
      <formula>"Non débuté"</formula>
    </cfRule>
  </conditionalFormatting>
  <conditionalFormatting sqref="E8 E38:E1048576 E11:E16">
    <cfRule type="cellIs" dxfId="44" priority="45" operator="equal">
      <formula>"Très faible"</formula>
    </cfRule>
    <cfRule type="cellIs" dxfId="43" priority="46" operator="equal">
      <formula>"Faible"</formula>
    </cfRule>
    <cfRule type="cellIs" dxfId="42" priority="47" operator="equal">
      <formula>"Moyen"</formula>
    </cfRule>
    <cfRule type="cellIs" dxfId="41" priority="48" operator="equal">
      <formula>"Haut"</formula>
    </cfRule>
    <cfRule type="cellIs" dxfId="40" priority="49" operator="equal">
      <formula>"Très haut"</formula>
    </cfRule>
  </conditionalFormatting>
  <conditionalFormatting sqref="E18:E23">
    <cfRule type="cellIs" dxfId="39" priority="36" operator="equal">
      <formula>"Très faible"</formula>
    </cfRule>
    <cfRule type="cellIs" dxfId="38" priority="37" operator="equal">
      <formula>"Faible"</formula>
    </cfRule>
    <cfRule type="cellIs" dxfId="37" priority="38" operator="equal">
      <formula>"Moyen"</formula>
    </cfRule>
    <cfRule type="cellIs" dxfId="36" priority="39" operator="equal">
      <formula>"Haut"</formula>
    </cfRule>
    <cfRule type="cellIs" dxfId="35" priority="40" operator="equal">
      <formula>"Très haut"</formula>
    </cfRule>
  </conditionalFormatting>
  <conditionalFormatting sqref="E25:E30">
    <cfRule type="cellIs" dxfId="34" priority="31" operator="equal">
      <formula>"Très faible"</formula>
    </cfRule>
    <cfRule type="cellIs" dxfId="33" priority="32" operator="equal">
      <formula>"Faible"</formula>
    </cfRule>
    <cfRule type="cellIs" dxfId="32" priority="33" operator="equal">
      <formula>"Moyen"</formula>
    </cfRule>
    <cfRule type="cellIs" dxfId="31" priority="34" operator="equal">
      <formula>"Haut"</formula>
    </cfRule>
    <cfRule type="cellIs" dxfId="30" priority="35" operator="equal">
      <formula>"Très haut"</formula>
    </cfRule>
  </conditionalFormatting>
  <conditionalFormatting sqref="E32:E37">
    <cfRule type="cellIs" dxfId="29" priority="26" operator="equal">
      <formula>"Très faible"</formula>
    </cfRule>
    <cfRule type="cellIs" dxfId="28" priority="27" operator="equal">
      <formula>"Faible"</formula>
    </cfRule>
    <cfRule type="cellIs" dxfId="27" priority="28" operator="equal">
      <formula>"Moyen"</formula>
    </cfRule>
    <cfRule type="cellIs" dxfId="26" priority="29" operator="equal">
      <formula>"Haut"</formula>
    </cfRule>
    <cfRule type="cellIs" dxfId="25" priority="30" operator="equal">
      <formula>"Très haut"</formula>
    </cfRule>
  </conditionalFormatting>
  <conditionalFormatting sqref="D18:D23">
    <cfRule type="cellIs" dxfId="24" priority="20" operator="equal">
      <formula>"Fait"</formula>
    </cfRule>
    <cfRule type="cellIs" dxfId="23" priority="21" operator="equal">
      <formula>"Plannifié"</formula>
    </cfRule>
    <cfRule type="cellIs" dxfId="22" priority="22" operator="equal">
      <formula>"En cours"</formula>
    </cfRule>
    <cfRule type="cellIs" dxfId="21" priority="23" operator="equal">
      <formula>"En attente"</formula>
    </cfRule>
    <cfRule type="cellIs" dxfId="20" priority="24" operator="equal">
      <formula>"En retard"</formula>
    </cfRule>
    <cfRule type="cellIs" dxfId="19" priority="25" operator="equal">
      <formula>"Non débuté"</formula>
    </cfRule>
  </conditionalFormatting>
  <conditionalFormatting sqref="D25:D30">
    <cfRule type="cellIs" dxfId="18" priority="14" operator="equal">
      <formula>"Fait"</formula>
    </cfRule>
    <cfRule type="cellIs" dxfId="17" priority="15" operator="equal">
      <formula>"Plannifié"</formula>
    </cfRule>
    <cfRule type="cellIs" dxfId="16" priority="16" operator="equal">
      <formula>"En cours"</formula>
    </cfRule>
    <cfRule type="cellIs" dxfId="15" priority="17" operator="equal">
      <formula>"En attente"</formula>
    </cfRule>
    <cfRule type="cellIs" dxfId="14" priority="18" operator="equal">
      <formula>"En retard"</formula>
    </cfRule>
    <cfRule type="cellIs" dxfId="13" priority="19" operator="equal">
      <formula>"Non débuté"</formula>
    </cfRule>
  </conditionalFormatting>
  <conditionalFormatting sqref="D32:D37">
    <cfRule type="cellIs" dxfId="12" priority="8" operator="equal">
      <formula>"Fait"</formula>
    </cfRule>
    <cfRule type="cellIs" dxfId="11" priority="9" operator="equal">
      <formula>"Plannifié"</formula>
    </cfRule>
    <cfRule type="cellIs" dxfId="10" priority="10" operator="equal">
      <formula>"En cours"</formula>
    </cfRule>
    <cfRule type="cellIs" dxfId="9" priority="11" operator="equal">
      <formula>"En attente"</formula>
    </cfRule>
    <cfRule type="cellIs" dxfId="8" priority="12" operator="equal">
      <formula>"En retard"</formula>
    </cfRule>
    <cfRule type="cellIs" dxfId="7" priority="13" operator="equal">
      <formula>"Non débuté"</formula>
    </cfRule>
  </conditionalFormatting>
  <conditionalFormatting sqref="D11:D37">
    <cfRule type="containsText" dxfId="6" priority="1" operator="containsText" text="Fait">
      <formula>NOT(ISERROR(SEARCH("Fait",D11)))</formula>
    </cfRule>
    <cfRule type="containsText" dxfId="5" priority="2" operator="containsText" text="Fait">
      <formula>NOT(ISERROR(SEARCH("Fait",D11)))</formula>
    </cfRule>
    <cfRule type="containsText" dxfId="4" priority="3" operator="containsText" text="Planifié">
      <formula>NOT(ISERROR(SEARCH("Planifié",D11)))</formula>
    </cfRule>
    <cfRule type="containsText" dxfId="3" priority="4" operator="containsText" text="En cours">
      <formula>NOT(ISERROR(SEARCH("En cours",D11)))</formula>
    </cfRule>
    <cfRule type="containsText" dxfId="2" priority="5" operator="containsText" text="En attente">
      <formula>NOT(ISERROR(SEARCH("En attente",D11)))</formula>
    </cfRule>
    <cfRule type="containsText" dxfId="1" priority="6" operator="containsText" text="En retard">
      <formula>NOT(ISERROR(SEARCH("En retard",D11)))</formula>
    </cfRule>
    <cfRule type="containsText" dxfId="0" priority="7" operator="containsText" text="Non débuté">
      <formula>NOT(ISERROR(SEARCH("Non débuté",D11)))</formula>
    </cfRule>
  </conditionalFormatting>
  <dataValidations count="3">
    <dataValidation type="list" allowBlank="1" showInputMessage="1" showErrorMessage="1" sqref="K32:K37 K25:K30 K11:K16" xr:uid="{70BF71D5-4EB5-4A49-860B-57AEAD66159C}">
      <formula1>$D$28:$D$32</formula1>
    </dataValidation>
    <dataValidation type="list" allowBlank="1" showInputMessage="1" showErrorMessage="1" sqref="E11:E16 E32:E37 E25:E30 E18:E23" xr:uid="{C16C8FE0-F1DB-41A7-A071-1164889FF8A7}">
      <formula1>$C$72:$C$76</formula1>
    </dataValidation>
    <dataValidation type="list" allowBlank="1" showInputMessage="1" showErrorMessage="1" sqref="D18:D23 D32:D37 D25:D30" xr:uid="{57F942B2-B6F1-4E3F-AD83-6208B2495E9E}">
      <formula1>$A$72:$A$77</formula1>
    </dataValidation>
  </dataValidations>
  <pageMargins left="0.39370078740157483" right="0.27559055118110237" top="0.74803149606299213" bottom="0.39370078740157483" header="0.31496062992125984" footer="0.31496062992125984"/>
  <pageSetup paperSize="9" scale="70" orientation="landscape" verticalDpi="0" r:id="rId1"/>
  <headerFooter>
    <oddHeader>&amp;L&amp;14CLUB&amp;C&amp;"-,Gras"&amp;12&amp;K04+000&amp;F - &amp;A</oddHead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" id="{CC9CA880-0D7A-4781-A7DE-F2D18F75A92D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N11</xm:sqref>
        </x14:conditionalFormatting>
        <x14:conditionalFormatting xmlns:xm="http://schemas.microsoft.com/office/excel/2006/main">
          <x14:cfRule type="iconSet" priority="43" id="{6BE9B87F-E263-441C-A2E5-F2D97A6A9EE9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N18</xm:sqref>
        </x14:conditionalFormatting>
        <x14:conditionalFormatting xmlns:xm="http://schemas.microsoft.com/office/excel/2006/main">
          <x14:cfRule type="iconSet" priority="42" id="{DBCC6F3D-49D6-4C22-A14C-A0FBB9CFA1DD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N25</xm:sqref>
        </x14:conditionalFormatting>
        <x14:conditionalFormatting xmlns:xm="http://schemas.microsoft.com/office/excel/2006/main">
          <x14:cfRule type="iconSet" priority="41" id="{C8A4B6B6-72AF-427F-B938-4B8FDFB1212D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F12C88C-8B58-4CAE-A455-A06BF8C480BB}">
          <x14:formula1>
            <xm:f>Explications!$C$82:$C$86</xm:f>
          </x14:formula1>
          <xm:sqref>K18:K23</xm:sqref>
        </x14:dataValidation>
        <x14:dataValidation type="list" allowBlank="1" showInputMessage="1" showErrorMessage="1" xr:uid="{E11BBB6D-2AAF-4A92-80A0-A3C2F7E2D89A}">
          <x14:formula1>
            <xm:f>Explications!$A$82:$A$87</xm:f>
          </x14:formula1>
          <xm:sqref>D11:D16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50840"/>
    <pageSetUpPr fitToPage="1"/>
  </sheetPr>
  <dimension ref="A1:AB27"/>
  <sheetViews>
    <sheetView zoomScale="80" zoomScaleNormal="80" workbookViewId="0">
      <pane xSplit="4" ySplit="12" topLeftCell="E17" activePane="bottomRight" state="frozen"/>
      <selection pane="topRight" activeCell="C1" sqref="C1"/>
      <selection pane="bottomLeft" activeCell="A4" sqref="A4"/>
      <selection pane="bottomRight" activeCell="F20" sqref="F20"/>
    </sheetView>
  </sheetViews>
  <sheetFormatPr baseColWidth="10" defaultColWidth="11.453125" defaultRowHeight="14.5" outlineLevelCol="1" x14ac:dyDescent="0.35"/>
  <cols>
    <col min="1" max="1" width="1.6328125" customWidth="1"/>
    <col min="2" max="2" width="7.81640625" customWidth="1"/>
    <col min="3" max="3" width="0.453125" style="34" customWidth="1"/>
    <col min="4" max="4" width="82.7265625" style="4" customWidth="1"/>
    <col min="5" max="5" width="0.453125" style="35" customWidth="1"/>
    <col min="6" max="6" width="10.81640625" style="2" customWidth="1"/>
    <col min="7" max="7" width="0.453125" style="2" customWidth="1"/>
    <col min="8" max="8" width="10.81640625" style="2" customWidth="1"/>
    <col min="9" max="9" width="0.453125" style="2" customWidth="1"/>
    <col min="10" max="10" width="10.81640625" style="2" customWidth="1"/>
    <col min="11" max="11" width="0.453125" style="2" customWidth="1"/>
    <col min="12" max="12" width="10.81640625" style="2" customWidth="1"/>
    <col min="13" max="13" width="0.453125" style="2" customWidth="1"/>
    <col min="14" max="14" width="10.81640625" style="2" customWidth="1"/>
    <col min="15" max="15" width="0.453125" style="2" customWidth="1"/>
    <col min="16" max="16" width="10.81640625" style="2" customWidth="1"/>
    <col min="17" max="17" width="0.453125" style="2" customWidth="1"/>
    <col min="18" max="18" width="10.81640625" style="1" customWidth="1"/>
    <col min="19" max="19" width="0.453125" style="1" customWidth="1"/>
    <col min="20" max="20" width="10.81640625" style="1" customWidth="1"/>
    <col min="21" max="21" width="0.453125" style="1" customWidth="1"/>
    <col min="22" max="22" width="10.81640625" style="1" customWidth="1"/>
    <col min="23" max="23" width="0.453125" style="1" customWidth="1"/>
    <col min="24" max="24" width="10.81640625" style="1" customWidth="1"/>
    <col min="25" max="25" width="5.81640625" style="8" hidden="1" customWidth="1" outlineLevel="1"/>
    <col min="26" max="26" width="12.54296875" style="8" customWidth="1" collapsed="1"/>
    <col min="27" max="27" width="0.453125" style="36" customWidth="1"/>
    <col min="28" max="28" width="16.6328125" customWidth="1"/>
  </cols>
  <sheetData>
    <row r="1" spans="1:28" ht="2" customHeight="1" x14ac:dyDescent="0.35">
      <c r="B1" s="37"/>
      <c r="C1" s="38"/>
      <c r="D1" s="39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42"/>
      <c r="V1" s="42"/>
      <c r="W1" s="42"/>
      <c r="X1" s="42"/>
      <c r="Y1" s="43"/>
      <c r="Z1" s="43"/>
      <c r="AA1" s="44"/>
      <c r="AB1" s="37"/>
    </row>
    <row r="2" spans="1:28" ht="2" customHeight="1" x14ac:dyDescent="0.35">
      <c r="B2" s="37"/>
      <c r="C2" s="38"/>
      <c r="D2" s="39"/>
      <c r="E2" s="40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  <c r="S2" s="42"/>
      <c r="T2" s="42"/>
      <c r="U2" s="42"/>
      <c r="V2" s="42"/>
      <c r="W2" s="42"/>
      <c r="X2" s="42"/>
      <c r="Y2" s="43"/>
      <c r="Z2" s="43"/>
      <c r="AA2" s="44"/>
      <c r="AB2" s="37"/>
    </row>
    <row r="3" spans="1:28" ht="10" customHeight="1" x14ac:dyDescent="0.35">
      <c r="B3" s="256"/>
      <c r="C3" s="257"/>
      <c r="D3" s="258"/>
      <c r="E3" s="258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8"/>
      <c r="Y3" s="258"/>
      <c r="Z3" s="396"/>
      <c r="AA3" s="396"/>
      <c r="AB3" s="259"/>
    </row>
    <row r="4" spans="1:28" ht="10" customHeight="1" x14ac:dyDescent="0.35">
      <c r="B4" s="256"/>
      <c r="C4" s="257"/>
      <c r="D4" s="258"/>
      <c r="E4" s="258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8"/>
      <c r="Y4" s="258"/>
      <c r="Z4" s="396"/>
      <c r="AA4" s="396"/>
      <c r="AB4" s="259"/>
    </row>
    <row r="5" spans="1:28" ht="10" customHeight="1" x14ac:dyDescent="0.35">
      <c r="B5" s="256"/>
      <c r="C5" s="257"/>
      <c r="D5" s="258"/>
      <c r="E5" s="258"/>
      <c r="F5" s="398" t="str">
        <f>Explications!A3</f>
        <v>Projet Club</v>
      </c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260"/>
      <c r="R5" s="257"/>
      <c r="S5" s="257"/>
      <c r="T5" s="257"/>
      <c r="U5" s="257"/>
      <c r="V5" s="257"/>
      <c r="W5" s="257"/>
      <c r="X5" s="258"/>
      <c r="Y5" s="258"/>
      <c r="Z5" s="396"/>
      <c r="AA5" s="396"/>
      <c r="AB5" s="259"/>
    </row>
    <row r="6" spans="1:28" ht="10" customHeight="1" x14ac:dyDescent="0.35">
      <c r="B6" s="256"/>
      <c r="C6" s="257"/>
      <c r="D6" s="258"/>
      <c r="E6" s="25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260"/>
      <c r="R6" s="257"/>
      <c r="S6" s="257"/>
      <c r="T6" s="257"/>
      <c r="U6" s="257"/>
      <c r="V6" s="257"/>
      <c r="W6" s="257"/>
      <c r="X6" s="258"/>
      <c r="Y6" s="258"/>
      <c r="Z6" s="396"/>
      <c r="AA6" s="396"/>
      <c r="AB6" s="259"/>
    </row>
    <row r="7" spans="1:28" ht="10" customHeight="1" x14ac:dyDescent="0.35">
      <c r="B7" s="256"/>
      <c r="C7" s="257"/>
      <c r="D7" s="258"/>
      <c r="E7" s="25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8"/>
      <c r="Y7" s="261"/>
      <c r="Z7" s="396"/>
      <c r="AA7" s="396"/>
      <c r="AB7" s="259"/>
    </row>
    <row r="8" spans="1:28" ht="10" customHeight="1" thickBot="1" x14ac:dyDescent="0.4">
      <c r="B8" s="262"/>
      <c r="C8" s="263"/>
      <c r="D8" s="264"/>
      <c r="E8" s="264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4"/>
      <c r="Y8" s="265"/>
      <c r="Z8" s="397"/>
      <c r="AA8" s="397"/>
      <c r="AB8" s="266"/>
    </row>
    <row r="9" spans="1:28" ht="3" customHeight="1" thickBot="1" x14ac:dyDescent="0.4">
      <c r="A9" s="46"/>
      <c r="B9" s="69"/>
      <c r="C9" s="70"/>
      <c r="D9" s="71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  <c r="S9" s="74"/>
      <c r="T9" s="74"/>
      <c r="U9" s="74"/>
      <c r="V9" s="74"/>
      <c r="W9" s="74"/>
      <c r="X9" s="74"/>
      <c r="Y9" s="75"/>
      <c r="Z9" s="75"/>
      <c r="AA9" s="76"/>
      <c r="AB9" s="69"/>
    </row>
    <row r="10" spans="1:28" s="6" customFormat="1" ht="24" customHeight="1" x14ac:dyDescent="0.35">
      <c r="A10" s="47"/>
      <c r="B10" s="61"/>
      <c r="C10" s="62"/>
      <c r="D10" s="313" t="s">
        <v>156</v>
      </c>
      <c r="E10" s="63"/>
      <c r="F10" s="316" t="s">
        <v>112</v>
      </c>
      <c r="G10" s="317"/>
      <c r="H10" s="318" t="s">
        <v>1</v>
      </c>
      <c r="I10" s="319"/>
      <c r="J10" s="320" t="s">
        <v>0</v>
      </c>
      <c r="K10" s="321"/>
      <c r="L10" s="322" t="s">
        <v>42</v>
      </c>
      <c r="M10" s="319"/>
      <c r="N10" s="314" t="s">
        <v>42</v>
      </c>
      <c r="O10" s="312"/>
      <c r="P10" s="315" t="s">
        <v>43</v>
      </c>
      <c r="Q10" s="312"/>
      <c r="R10" s="319"/>
      <c r="S10" s="314"/>
      <c r="T10" s="314"/>
      <c r="U10" s="323"/>
      <c r="V10" s="314"/>
      <c r="W10" s="323"/>
      <c r="X10" s="324"/>
      <c r="Y10" s="399" t="s">
        <v>148</v>
      </c>
      <c r="Z10" s="399"/>
      <c r="AA10" s="399"/>
      <c r="AB10" s="400"/>
    </row>
    <row r="11" spans="1:28" s="7" customFormat="1" ht="50.5" customHeight="1" x14ac:dyDescent="0.35">
      <c r="A11" s="48"/>
      <c r="B11" s="64"/>
      <c r="C11" s="49"/>
      <c r="D11" s="50" t="s">
        <v>157</v>
      </c>
      <c r="E11" s="51"/>
      <c r="F11" s="308" t="s">
        <v>159</v>
      </c>
      <c r="G11" s="308"/>
      <c r="H11" s="308" t="s">
        <v>104</v>
      </c>
      <c r="I11" s="308"/>
      <c r="J11" s="311" t="s">
        <v>105</v>
      </c>
      <c r="K11" s="308"/>
      <c r="L11" s="308" t="s">
        <v>106</v>
      </c>
      <c r="M11" s="308"/>
      <c r="N11" s="308" t="s">
        <v>107</v>
      </c>
      <c r="O11" s="308"/>
      <c r="P11" s="308" t="s">
        <v>108</v>
      </c>
      <c r="Q11" s="308"/>
      <c r="R11" s="308" t="s">
        <v>109</v>
      </c>
      <c r="S11" s="308"/>
      <c r="T11" s="308" t="s">
        <v>108</v>
      </c>
      <c r="U11" s="308"/>
      <c r="V11" s="308" t="s">
        <v>110</v>
      </c>
      <c r="W11" s="308"/>
      <c r="X11" s="309" t="s">
        <v>111</v>
      </c>
      <c r="Y11" s="401"/>
      <c r="Z11" s="402"/>
      <c r="AA11" s="402"/>
      <c r="AB11" s="403"/>
    </row>
    <row r="12" spans="1:28" s="7" customFormat="1" ht="47" thickBot="1" x14ac:dyDescent="0.4">
      <c r="A12" s="48"/>
      <c r="B12" s="65" t="s">
        <v>3</v>
      </c>
      <c r="C12" s="52"/>
      <c r="D12" s="310" t="s">
        <v>147</v>
      </c>
      <c r="E12" s="53"/>
      <c r="F12" s="286">
        <v>1</v>
      </c>
      <c r="G12" s="77"/>
      <c r="H12" s="54">
        <v>2</v>
      </c>
      <c r="I12" s="77"/>
      <c r="J12" s="54">
        <v>3</v>
      </c>
      <c r="K12" s="77"/>
      <c r="L12" s="54">
        <v>4</v>
      </c>
      <c r="M12" s="77"/>
      <c r="N12" s="54">
        <v>5</v>
      </c>
      <c r="O12" s="77"/>
      <c r="P12" s="54">
        <v>6</v>
      </c>
      <c r="Q12" s="77"/>
      <c r="R12" s="55">
        <v>7</v>
      </c>
      <c r="S12" s="78"/>
      <c r="T12" s="54">
        <v>8</v>
      </c>
      <c r="U12" s="77"/>
      <c r="V12" s="55">
        <v>9</v>
      </c>
      <c r="W12" s="78"/>
      <c r="X12" s="54">
        <v>10</v>
      </c>
      <c r="Y12" s="56" t="s">
        <v>2</v>
      </c>
      <c r="Z12" s="79" t="s">
        <v>55</v>
      </c>
      <c r="AA12" s="57"/>
      <c r="AB12" s="66" t="s">
        <v>31</v>
      </c>
    </row>
    <row r="13" spans="1:28" s="3" customFormat="1" ht="40" customHeight="1" thickTop="1" thickBot="1" x14ac:dyDescent="0.35">
      <c r="A13" s="60"/>
      <c r="B13" s="284">
        <f>AB13</f>
        <v>1</v>
      </c>
      <c r="C13" s="273"/>
      <c r="D13" s="274" t="s">
        <v>158</v>
      </c>
      <c r="E13" s="136"/>
      <c r="F13" s="287">
        <v>1</v>
      </c>
      <c r="G13" s="285"/>
      <c r="H13" s="138"/>
      <c r="I13" s="204"/>
      <c r="J13" s="138"/>
      <c r="K13" s="204"/>
      <c r="L13" s="138"/>
      <c r="M13" s="204"/>
      <c r="N13" s="138"/>
      <c r="O13" s="204"/>
      <c r="P13" s="138"/>
      <c r="Q13" s="204"/>
      <c r="R13" s="139"/>
      <c r="S13" s="205"/>
      <c r="T13" s="139"/>
      <c r="U13" s="205"/>
      <c r="V13" s="139"/>
      <c r="W13" s="205"/>
      <c r="X13" s="139"/>
      <c r="Y13" s="137">
        <f t="shared" ref="Y13:Y19" si="0">SUM(F13:X13)</f>
        <v>1</v>
      </c>
      <c r="Z13" s="58">
        <f t="shared" ref="Z13:Z19" si="1">IF(Y13&gt;0,(Y13/(COUNTIF(F13:X13,"&gt;0"))),(9))</f>
        <v>1</v>
      </c>
      <c r="AA13" s="59"/>
      <c r="AB13" s="67">
        <f>IF(Z13&gt;0,RANK(Z13,$Z$13:$Z$19,1)," ")</f>
        <v>1</v>
      </c>
    </row>
    <row r="14" spans="1:28" s="3" customFormat="1" ht="40" customHeight="1" thickTop="1" thickBot="1" x14ac:dyDescent="0.35">
      <c r="A14" s="60"/>
      <c r="B14" s="284">
        <f t="shared" ref="B14:B19" si="2">AB14</f>
        <v>2</v>
      </c>
      <c r="C14" s="273"/>
      <c r="D14" s="274" t="s">
        <v>150</v>
      </c>
      <c r="E14" s="136"/>
      <c r="F14" s="288">
        <v>2</v>
      </c>
      <c r="G14" s="285"/>
      <c r="H14" s="138"/>
      <c r="I14" s="204"/>
      <c r="J14" s="138"/>
      <c r="K14" s="204"/>
      <c r="L14" s="138"/>
      <c r="M14" s="204"/>
      <c r="N14" s="138"/>
      <c r="O14" s="204"/>
      <c r="P14" s="138"/>
      <c r="Q14" s="204"/>
      <c r="R14" s="139"/>
      <c r="S14" s="205"/>
      <c r="T14" s="139"/>
      <c r="U14" s="205"/>
      <c r="V14" s="139"/>
      <c r="W14" s="205"/>
      <c r="X14" s="139"/>
      <c r="Y14" s="137">
        <f t="shared" si="0"/>
        <v>2</v>
      </c>
      <c r="Z14" s="58">
        <f t="shared" si="1"/>
        <v>2</v>
      </c>
      <c r="AA14" s="59"/>
      <c r="AB14" s="67">
        <f t="shared" ref="AB14:AB19" si="3">IF(Z14&gt;0,RANK(Z14,$Z$13:$Z$19,1)," ")</f>
        <v>2</v>
      </c>
    </row>
    <row r="15" spans="1:28" s="3" customFormat="1" ht="40" customHeight="1" thickTop="1" thickBot="1" x14ac:dyDescent="0.35">
      <c r="A15" s="60"/>
      <c r="B15" s="284">
        <f t="shared" si="2"/>
        <v>3</v>
      </c>
      <c r="C15" s="273"/>
      <c r="D15" s="274" t="s">
        <v>151</v>
      </c>
      <c r="E15" s="136"/>
      <c r="F15" s="288">
        <v>3</v>
      </c>
      <c r="G15" s="285"/>
      <c r="H15" s="138"/>
      <c r="I15" s="204"/>
      <c r="J15" s="138"/>
      <c r="K15" s="204"/>
      <c r="L15" s="138"/>
      <c r="M15" s="204"/>
      <c r="N15" s="138"/>
      <c r="O15" s="204"/>
      <c r="P15" s="138"/>
      <c r="Q15" s="204"/>
      <c r="R15" s="139"/>
      <c r="S15" s="205"/>
      <c r="T15" s="139"/>
      <c r="U15" s="205"/>
      <c r="V15" s="139"/>
      <c r="W15" s="205"/>
      <c r="X15" s="139"/>
      <c r="Y15" s="137">
        <f t="shared" si="0"/>
        <v>3</v>
      </c>
      <c r="Z15" s="58">
        <f t="shared" si="1"/>
        <v>3</v>
      </c>
      <c r="AA15" s="59"/>
      <c r="AB15" s="67">
        <f t="shared" si="3"/>
        <v>3</v>
      </c>
    </row>
    <row r="16" spans="1:28" s="3" customFormat="1" ht="40" customHeight="1" thickTop="1" thickBot="1" x14ac:dyDescent="0.35">
      <c r="A16" s="60"/>
      <c r="B16" s="284">
        <f t="shared" si="2"/>
        <v>4</v>
      </c>
      <c r="C16" s="273"/>
      <c r="D16" s="274" t="s">
        <v>152</v>
      </c>
      <c r="E16" s="136"/>
      <c r="F16" s="288">
        <v>4</v>
      </c>
      <c r="G16" s="285"/>
      <c r="H16" s="138"/>
      <c r="I16" s="204"/>
      <c r="J16" s="138"/>
      <c r="K16" s="204"/>
      <c r="L16" s="138"/>
      <c r="M16" s="204"/>
      <c r="N16" s="138"/>
      <c r="O16" s="204"/>
      <c r="P16" s="138"/>
      <c r="Q16" s="204"/>
      <c r="R16" s="139"/>
      <c r="S16" s="205"/>
      <c r="T16" s="139"/>
      <c r="U16" s="205"/>
      <c r="V16" s="139"/>
      <c r="W16" s="205"/>
      <c r="X16" s="139"/>
      <c r="Y16" s="137">
        <f t="shared" si="0"/>
        <v>4</v>
      </c>
      <c r="Z16" s="58">
        <f t="shared" si="1"/>
        <v>4</v>
      </c>
      <c r="AA16" s="59"/>
      <c r="AB16" s="67">
        <f t="shared" si="3"/>
        <v>4</v>
      </c>
    </row>
    <row r="17" spans="1:28" s="3" customFormat="1" ht="40" customHeight="1" thickTop="1" thickBot="1" x14ac:dyDescent="0.35">
      <c r="A17" s="60"/>
      <c r="B17" s="284">
        <f t="shared" si="2"/>
        <v>5</v>
      </c>
      <c r="C17" s="273"/>
      <c r="D17" s="274" t="s">
        <v>153</v>
      </c>
      <c r="E17" s="136"/>
      <c r="F17" s="288">
        <v>5</v>
      </c>
      <c r="G17" s="285"/>
      <c r="H17" s="138"/>
      <c r="I17" s="204"/>
      <c r="J17" s="138"/>
      <c r="K17" s="204"/>
      <c r="L17" s="138"/>
      <c r="M17" s="204"/>
      <c r="N17" s="138"/>
      <c r="O17" s="204"/>
      <c r="P17" s="138"/>
      <c r="Q17" s="204"/>
      <c r="R17" s="139"/>
      <c r="S17" s="205"/>
      <c r="T17" s="139"/>
      <c r="U17" s="205"/>
      <c r="V17" s="139"/>
      <c r="W17" s="205"/>
      <c r="X17" s="139"/>
      <c r="Y17" s="137">
        <f t="shared" si="0"/>
        <v>5</v>
      </c>
      <c r="Z17" s="58">
        <f t="shared" si="1"/>
        <v>5</v>
      </c>
      <c r="AA17" s="59"/>
      <c r="AB17" s="67">
        <f t="shared" si="3"/>
        <v>5</v>
      </c>
    </row>
    <row r="18" spans="1:28" s="3" customFormat="1" ht="40" customHeight="1" thickTop="1" thickBot="1" x14ac:dyDescent="0.35">
      <c r="A18" s="60"/>
      <c r="B18" s="284">
        <f t="shared" si="2"/>
        <v>6</v>
      </c>
      <c r="C18" s="273"/>
      <c r="D18" s="274" t="s">
        <v>154</v>
      </c>
      <c r="E18" s="136"/>
      <c r="F18" s="288">
        <v>6</v>
      </c>
      <c r="G18" s="285"/>
      <c r="H18" s="138"/>
      <c r="I18" s="204"/>
      <c r="J18" s="138"/>
      <c r="K18" s="204"/>
      <c r="L18" s="138"/>
      <c r="M18" s="204"/>
      <c r="N18" s="138"/>
      <c r="O18" s="204"/>
      <c r="P18" s="138"/>
      <c r="Q18" s="204"/>
      <c r="R18" s="139"/>
      <c r="S18" s="205"/>
      <c r="T18" s="139"/>
      <c r="U18" s="205"/>
      <c r="V18" s="139"/>
      <c r="W18" s="205"/>
      <c r="X18" s="139"/>
      <c r="Y18" s="137">
        <f t="shared" si="0"/>
        <v>6</v>
      </c>
      <c r="Z18" s="58">
        <f t="shared" si="1"/>
        <v>6</v>
      </c>
      <c r="AA18" s="59"/>
      <c r="AB18" s="67">
        <f t="shared" si="3"/>
        <v>6</v>
      </c>
    </row>
    <row r="19" spans="1:28" s="3" customFormat="1" ht="40" customHeight="1" thickTop="1" thickBot="1" x14ac:dyDescent="0.35">
      <c r="A19" s="60"/>
      <c r="B19" s="284">
        <f t="shared" si="2"/>
        <v>7</v>
      </c>
      <c r="C19" s="273"/>
      <c r="D19" s="274" t="s">
        <v>155</v>
      </c>
      <c r="E19" s="136"/>
      <c r="F19" s="289">
        <v>7</v>
      </c>
      <c r="G19" s="285"/>
      <c r="H19" s="138"/>
      <c r="I19" s="204"/>
      <c r="J19" s="138"/>
      <c r="K19" s="204"/>
      <c r="L19" s="138"/>
      <c r="M19" s="204"/>
      <c r="N19" s="138"/>
      <c r="O19" s="204"/>
      <c r="P19" s="138"/>
      <c r="Q19" s="204"/>
      <c r="R19" s="139"/>
      <c r="S19" s="205"/>
      <c r="T19" s="139"/>
      <c r="U19" s="205"/>
      <c r="V19" s="139"/>
      <c r="W19" s="205"/>
      <c r="X19" s="139"/>
      <c r="Y19" s="137">
        <f t="shared" si="0"/>
        <v>7</v>
      </c>
      <c r="Z19" s="58">
        <f t="shared" si="1"/>
        <v>7</v>
      </c>
      <c r="AA19" s="59"/>
      <c r="AB19" s="67">
        <f t="shared" si="3"/>
        <v>7</v>
      </c>
    </row>
    <row r="20" spans="1:28" s="21" customFormat="1" ht="30" customHeight="1" thickTop="1" thickBot="1" x14ac:dyDescent="0.4">
      <c r="A20" s="275"/>
      <c r="B20" s="276"/>
      <c r="C20" s="277"/>
      <c r="D20" s="278" t="s">
        <v>149</v>
      </c>
      <c r="E20" s="279"/>
      <c r="F20" s="68">
        <f>SUM(F13:F19)</f>
        <v>28</v>
      </c>
      <c r="G20" s="68"/>
      <c r="H20" s="68">
        <f>SUM(H13:H19)</f>
        <v>0</v>
      </c>
      <c r="I20" s="68"/>
      <c r="J20" s="68">
        <f>SUM(J13:J19)</f>
        <v>0</v>
      </c>
      <c r="K20" s="68"/>
      <c r="L20" s="68">
        <f>SUM(L13:L19)</f>
        <v>0</v>
      </c>
      <c r="M20" s="68"/>
      <c r="N20" s="68">
        <f>SUM(N13:N19)</f>
        <v>0</v>
      </c>
      <c r="O20" s="68"/>
      <c r="P20" s="68">
        <f>SUM(P13:P19)</f>
        <v>0</v>
      </c>
      <c r="Q20" s="68"/>
      <c r="R20" s="68">
        <f>SUM(R13:R19)</f>
        <v>0</v>
      </c>
      <c r="S20" s="68"/>
      <c r="T20" s="68">
        <f>SUM(T13:T19)</f>
        <v>0</v>
      </c>
      <c r="U20" s="68"/>
      <c r="V20" s="68">
        <f>SUM(V13:V19)</f>
        <v>0</v>
      </c>
      <c r="W20" s="68"/>
      <c r="X20" s="68">
        <f>SUM(X13:X19)</f>
        <v>0</v>
      </c>
      <c r="Y20" s="280"/>
      <c r="Z20" s="281"/>
      <c r="AA20" s="282"/>
      <c r="AB20" s="283"/>
    </row>
    <row r="27" spans="1:28" x14ac:dyDescent="0.35">
      <c r="D27" s="45"/>
    </row>
  </sheetData>
  <sheetProtection algorithmName="SHA-512" hashValue="8IjI456fmUrkqI6F3UX8o4t4PTe7bGpSUtCyTv1Tan/2FnKURj5ZKefZAStjhaJ2v6wwKo9ELnM21Hv1TVjtmw==" saltValue="hJlJ3XUFc2U9kU1YIACO1A==" spinCount="100000" sheet="1" scenarios="1"/>
  <mergeCells count="3">
    <mergeCell ref="Z3:AA8"/>
    <mergeCell ref="F5:P6"/>
    <mergeCell ref="Y10:AB11"/>
  </mergeCells>
  <conditionalFormatting sqref="D13:E20">
    <cfRule type="containsBlanks" dxfId="543" priority="117">
      <formula>LEN(TRIM(D13))=0</formula>
    </cfRule>
  </conditionalFormatting>
  <conditionalFormatting sqref="F12:X12">
    <cfRule type="cellIs" dxfId="542" priority="56" operator="greaterThan">
      <formula>0</formula>
    </cfRule>
  </conditionalFormatting>
  <conditionalFormatting sqref="F13:X19">
    <cfRule type="cellIs" dxfId="541" priority="13" operator="between">
      <formula>6</formula>
      <formula>7</formula>
    </cfRule>
    <cfRule type="cellIs" dxfId="540" priority="14" operator="between">
      <formula>4</formula>
      <formula>5</formula>
    </cfRule>
    <cfRule type="cellIs" dxfId="539" priority="15" operator="between">
      <formula>1</formula>
      <formula>3</formula>
    </cfRule>
    <cfRule type="cellIs" dxfId="538" priority="20" operator="between">
      <formula>6</formula>
      <formula>7</formula>
    </cfRule>
    <cfRule type="cellIs" dxfId="537" priority="72" operator="between">
      <formula>1</formula>
      <formula>3</formula>
    </cfRule>
    <cfRule type="cellIs" dxfId="536" priority="73" operator="between">
      <formula>4</formula>
      <formula>5</formula>
    </cfRule>
    <cfRule type="cellIs" dxfId="535" priority="75" operator="greaterThan">
      <formula>7</formula>
    </cfRule>
  </conditionalFormatting>
  <conditionalFormatting sqref="F20:X20">
    <cfRule type="cellIs" dxfId="534" priority="47" operator="greaterThan">
      <formula>28</formula>
    </cfRule>
    <cfRule type="cellIs" dxfId="533" priority="48" operator="equal">
      <formula>28</formula>
    </cfRule>
  </conditionalFormatting>
  <conditionalFormatting sqref="C13:C19">
    <cfRule type="cellIs" dxfId="532" priority="39" operator="between">
      <formula>1</formula>
      <formula>3</formula>
    </cfRule>
    <cfRule type="cellIs" dxfId="531" priority="40" operator="greaterThanOrEqual">
      <formula>"E"</formula>
    </cfRule>
  </conditionalFormatting>
  <conditionalFormatting sqref="F20:X20">
    <cfRule type="cellIs" dxfId="530" priority="38" operator="lessThan">
      <formula>28</formula>
    </cfRule>
  </conditionalFormatting>
  <conditionalFormatting sqref="Y13:Y19">
    <cfRule type="cellIs" dxfId="529" priority="37" operator="equal">
      <formula>0</formula>
    </cfRule>
  </conditionalFormatting>
  <conditionalFormatting sqref="Z13:AA19">
    <cfRule type="cellIs" dxfId="528" priority="36" operator="equal">
      <formula>9</formula>
    </cfRule>
  </conditionalFormatting>
  <conditionalFormatting sqref="C14:C19 AB14:AB19">
    <cfRule type="cellIs" dxfId="527" priority="29" operator="between">
      <formula>4</formula>
      <formula>5</formula>
    </cfRule>
  </conditionalFormatting>
  <conditionalFormatting sqref="AB13:AB19">
    <cfRule type="cellIs" dxfId="526" priority="12" operator="between">
      <formula>1</formula>
      <formula>3</formula>
    </cfRule>
    <cfRule type="cellIs" dxfId="525" priority="17" operator="between">
      <formula>1</formula>
      <formula>3</formula>
    </cfRule>
    <cfRule type="cellIs" dxfId="524" priority="18" operator="greaterThanOrEqual">
      <formula>"E"</formula>
    </cfRule>
  </conditionalFormatting>
  <conditionalFormatting sqref="Z13:AB19">
    <cfRule type="cellIs" dxfId="523" priority="9" operator="between">
      <formula>6</formula>
      <formula>7</formula>
    </cfRule>
    <cfRule type="cellIs" dxfId="522" priority="10" operator="between">
      <formula>4</formula>
      <formula>5</formula>
    </cfRule>
    <cfRule type="cellIs" dxfId="521" priority="11" operator="between">
      <formula>1</formula>
      <formula>3</formula>
    </cfRule>
  </conditionalFormatting>
  <conditionalFormatting sqref="Z13:Z19">
    <cfRule type="cellIs" dxfId="520" priority="8" operator="between">
      <formula>6</formula>
      <formula>7</formula>
    </cfRule>
  </conditionalFormatting>
  <conditionalFormatting sqref="B13:B19">
    <cfRule type="cellIs" dxfId="519" priority="4" operator="between">
      <formula>1</formula>
      <formula>3</formula>
    </cfRule>
    <cfRule type="cellIs" dxfId="518" priority="5" operator="between">
      <formula>1</formula>
      <formula>3</formula>
    </cfRule>
    <cfRule type="cellIs" dxfId="517" priority="6" operator="greaterThanOrEqual">
      <formula>"E"</formula>
    </cfRule>
  </conditionalFormatting>
  <conditionalFormatting sqref="B13:B19">
    <cfRule type="cellIs" dxfId="516" priority="1" operator="between">
      <formula>6</formula>
      <formula>7</formula>
    </cfRule>
    <cfRule type="cellIs" dxfId="515" priority="2" operator="between">
      <formula>4</formula>
      <formula>5</formula>
    </cfRule>
    <cfRule type="cellIs" dxfId="514" priority="3" operator="between">
      <formula>1</formula>
      <formula>3</formula>
    </cfRule>
  </conditionalFormatting>
  <pageMargins left="0.51181102362204722" right="0.51181102362204722" top="0.74803149606299213" bottom="0.74803149606299213" header="0.31496062992125984" footer="0.31496062992125984"/>
  <pageSetup paperSize="9" scale="57" orientation="landscape" r:id="rId1"/>
  <headerFooter>
    <oddHeader>&amp;LCLUB&amp;C&amp;"-,Gras"&amp;12&amp;F - &amp;A</oddHeader>
    <oddFooter>&amp;L&amp;G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87" id="{9A6C9ACE-A392-4379-AE48-E685F7DE334B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C13:C19</xm:sqref>
        </x14:conditionalFormatting>
        <x14:conditionalFormatting xmlns:xm="http://schemas.microsoft.com/office/excel/2006/main">
          <x14:cfRule type="iconSet" priority="1489" id="{6DC33681-B6B4-4AB7-B35A-BB8080A83A64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AB13:AB19</xm:sqref>
        </x14:conditionalFormatting>
        <x14:conditionalFormatting xmlns:xm="http://schemas.microsoft.com/office/excel/2006/main">
          <x14:cfRule type="iconSet" priority="7" id="{C8515B34-5ADA-4F97-A03B-31FA7E4B2102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B13:B19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7792-E6D1-4E4C-AC9D-D8FD87FC4978}">
  <sheetPr codeName="Feuil3">
    <tabColor rgb="FFFFC61A"/>
  </sheetPr>
  <dimension ref="A1:AC55"/>
  <sheetViews>
    <sheetView zoomScale="80" zoomScaleNormal="80" zoomScaleSheetLayoutView="90" workbookViewId="0">
      <pane xSplit="4" ySplit="6" topLeftCell="M7" activePane="bottomRight" state="frozen"/>
      <selection pane="topRight" activeCell="E1" sqref="E1"/>
      <selection pane="bottomLeft" activeCell="A13" sqref="A13"/>
      <selection pane="bottomRight" activeCell="AB1" sqref="AB1:AB2"/>
    </sheetView>
  </sheetViews>
  <sheetFormatPr baseColWidth="10" defaultColWidth="11.453125" defaultRowHeight="18.5" outlineLevelCol="1" x14ac:dyDescent="0.45"/>
  <cols>
    <col min="1" max="1" width="7.6328125" style="27" customWidth="1"/>
    <col min="2" max="2" width="35.6328125" style="28" customWidth="1"/>
    <col min="3" max="3" width="50.6328125" style="29" customWidth="1"/>
    <col min="4" max="4" width="0.453125" style="103" customWidth="1"/>
    <col min="5" max="5" width="10.81640625" style="23" customWidth="1"/>
    <col min="6" max="6" width="0.453125" style="108" customWidth="1"/>
    <col min="7" max="7" width="10.81640625" style="23" customWidth="1"/>
    <col min="8" max="8" width="0.453125" style="108" customWidth="1"/>
    <col min="9" max="9" width="10.81640625" style="23" customWidth="1"/>
    <col min="10" max="10" width="0.453125" style="108" customWidth="1"/>
    <col min="11" max="11" width="10.81640625" style="23" customWidth="1"/>
    <col min="12" max="12" width="0.453125" style="108" customWidth="1"/>
    <col min="13" max="13" width="10.81640625" style="23" customWidth="1"/>
    <col min="14" max="14" width="0.453125" style="108" customWidth="1"/>
    <col min="15" max="15" width="10.81640625" style="23" customWidth="1"/>
    <col min="16" max="16" width="0.453125" style="108" customWidth="1"/>
    <col min="17" max="17" width="10.81640625" style="24" customWidth="1"/>
    <col min="18" max="18" width="0.453125" style="111" customWidth="1"/>
    <col min="19" max="19" width="10.81640625" style="24" customWidth="1"/>
    <col min="20" max="20" width="0.453125" style="111" customWidth="1"/>
    <col min="21" max="21" width="10.81640625" style="24" customWidth="1"/>
    <col min="22" max="22" width="0.453125" style="111" customWidth="1"/>
    <col min="23" max="23" width="10.81640625" style="24" customWidth="1"/>
    <col min="24" max="24" width="6.54296875" style="30" hidden="1" customWidth="1" outlineLevel="1"/>
    <col min="25" max="25" width="12.1796875" style="31" customWidth="1" collapsed="1"/>
    <col min="26" max="26" width="17.6328125" style="27" customWidth="1"/>
    <col min="27" max="27" width="2.90625" style="27" customWidth="1"/>
    <col min="28" max="16384" width="11.453125" style="27"/>
  </cols>
  <sheetData>
    <row r="1" spans="1:29" ht="25" customHeight="1" x14ac:dyDescent="0.35">
      <c r="A1" s="268"/>
      <c r="B1" s="261"/>
      <c r="C1" s="257"/>
      <c r="D1" s="257"/>
      <c r="E1" s="258"/>
      <c r="F1" s="258"/>
      <c r="G1" s="258"/>
      <c r="H1" s="258"/>
      <c r="I1" s="427" t="str">
        <f>Explications!A3</f>
        <v>Projet Club</v>
      </c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81"/>
      <c r="AB1" s="426"/>
      <c r="AC1" s="80"/>
    </row>
    <row r="2" spans="1:29" ht="25" customHeight="1" x14ac:dyDescent="0.35">
      <c r="A2" s="268"/>
      <c r="B2" s="267"/>
      <c r="C2" s="257"/>
      <c r="D2" s="257"/>
      <c r="E2" s="258"/>
      <c r="F2" s="258"/>
      <c r="G2" s="258"/>
      <c r="H2" s="258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81"/>
      <c r="AB2" s="426"/>
      <c r="AC2" s="80"/>
    </row>
    <row r="3" spans="1:29" ht="5" customHeight="1" thickBot="1" x14ac:dyDescent="0.5">
      <c r="A3" s="95"/>
      <c r="B3" s="113"/>
      <c r="C3" s="104"/>
      <c r="D3" s="104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7"/>
      <c r="V3" s="97"/>
      <c r="W3" s="97"/>
      <c r="X3" s="98"/>
      <c r="Y3" s="99"/>
      <c r="Z3" s="95"/>
    </row>
    <row r="4" spans="1:29" s="25" customFormat="1" ht="19" x14ac:dyDescent="0.35">
      <c r="A4" s="82"/>
      <c r="B4" s="428" t="s">
        <v>144</v>
      </c>
      <c r="C4" s="429"/>
      <c r="D4" s="105"/>
      <c r="E4" s="83" t="str">
        <f>'AXES STRATEGIQUES'!F10</f>
        <v>Président</v>
      </c>
      <c r="F4" s="109"/>
      <c r="G4" s="84" t="str">
        <f>'AXES STRATEGIQUES'!H10</f>
        <v>SG</v>
      </c>
      <c r="H4" s="110"/>
      <c r="I4" s="84" t="str">
        <f>'AXES STRATEGIQUES'!J10</f>
        <v>TG</v>
      </c>
      <c r="J4" s="110"/>
      <c r="K4" s="84" t="str">
        <f>'AXES STRATEGIQUES'!L10</f>
        <v>Bureau</v>
      </c>
      <c r="L4" s="110"/>
      <c r="M4" s="84" t="str">
        <f>'AXES STRATEGIQUES'!N10</f>
        <v>Bureau</v>
      </c>
      <c r="N4" s="110"/>
      <c r="O4" s="84" t="str">
        <f>'AXES STRATEGIQUES'!P10</f>
        <v>DIR SPORTIF</v>
      </c>
      <c r="P4" s="110"/>
      <c r="Q4" s="84">
        <f>'AXES STRATEGIQUES'!R10</f>
        <v>0</v>
      </c>
      <c r="R4" s="112"/>
      <c r="S4" s="85">
        <f>'AXES STRATEGIQUES'!T10</f>
        <v>0</v>
      </c>
      <c r="T4" s="112"/>
      <c r="U4" s="85">
        <f>'AXES STRATEGIQUES'!V10</f>
        <v>0</v>
      </c>
      <c r="V4" s="112"/>
      <c r="W4" s="135">
        <f>'AXES STRATEGIQUES'!X10</f>
        <v>0</v>
      </c>
      <c r="X4" s="114"/>
      <c r="Y4" s="412" t="s">
        <v>145</v>
      </c>
      <c r="Z4" s="413"/>
    </row>
    <row r="5" spans="1:29" s="26" customFormat="1" ht="50.5" customHeight="1" thickBot="1" x14ac:dyDescent="0.4">
      <c r="A5" s="86"/>
      <c r="B5" s="430" t="s">
        <v>146</v>
      </c>
      <c r="C5" s="431"/>
      <c r="D5" s="106"/>
      <c r="E5" s="325" t="str">
        <f>'AXES STRATEGIQUES'!F11</f>
        <v>NOM Prenom</v>
      </c>
      <c r="F5" s="325"/>
      <c r="G5" s="326" t="str">
        <f>'AXES STRATEGIQUES'!H11</f>
        <v>BF</v>
      </c>
      <c r="H5" s="326"/>
      <c r="I5" s="326" t="str">
        <f>'AXES STRATEGIQUES'!J11</f>
        <v>TC</v>
      </c>
      <c r="J5" s="326"/>
      <c r="K5" s="326" t="str">
        <f>'AXES STRATEGIQUES'!L11</f>
        <v>GV</v>
      </c>
      <c r="L5" s="326"/>
      <c r="M5" s="326" t="str">
        <f>'AXES STRATEGIQUES'!N11</f>
        <v>BD</v>
      </c>
      <c r="N5" s="326"/>
      <c r="O5" s="326" t="str">
        <f>'AXES STRATEGIQUES'!P11</f>
        <v>MD</v>
      </c>
      <c r="P5" s="326"/>
      <c r="Q5" s="326" t="str">
        <f>'AXES STRATEGIQUES'!R11</f>
        <v>BG</v>
      </c>
      <c r="R5" s="327"/>
      <c r="S5" s="327" t="str">
        <f>'AXES STRATEGIQUES'!T11</f>
        <v>MD</v>
      </c>
      <c r="T5" s="327"/>
      <c r="U5" s="327" t="str">
        <f>'AXES STRATEGIQUES'!V11</f>
        <v>XA</v>
      </c>
      <c r="V5" s="327"/>
      <c r="W5" s="328" t="str">
        <f>'AXES STRATEGIQUES'!X11</f>
        <v>AZ</v>
      </c>
      <c r="X5" s="115"/>
      <c r="Y5" s="414"/>
      <c r="Z5" s="415"/>
    </row>
    <row r="6" spans="1:29" s="26" customFormat="1" ht="35" customHeight="1" thickBot="1" x14ac:dyDescent="0.4">
      <c r="A6" s="116" t="s">
        <v>3</v>
      </c>
      <c r="B6" s="432" t="s">
        <v>161</v>
      </c>
      <c r="C6" s="433"/>
      <c r="D6" s="107"/>
      <c r="E6" s="87">
        <v>1</v>
      </c>
      <c r="F6" s="102"/>
      <c r="G6" s="88">
        <v>2</v>
      </c>
      <c r="H6" s="88"/>
      <c r="I6" s="88">
        <v>3</v>
      </c>
      <c r="J6" s="88"/>
      <c r="K6" s="88">
        <v>4</v>
      </c>
      <c r="L6" s="88"/>
      <c r="M6" s="88">
        <v>5</v>
      </c>
      <c r="N6" s="88"/>
      <c r="O6" s="88">
        <v>6</v>
      </c>
      <c r="P6" s="88"/>
      <c r="Q6" s="89">
        <v>7</v>
      </c>
      <c r="R6" s="89"/>
      <c r="S6" s="88">
        <v>8</v>
      </c>
      <c r="T6" s="88"/>
      <c r="U6" s="89">
        <v>9</v>
      </c>
      <c r="V6" s="101"/>
      <c r="W6" s="90">
        <v>10</v>
      </c>
      <c r="X6" s="91" t="s">
        <v>2</v>
      </c>
      <c r="Y6" s="269" t="s">
        <v>55</v>
      </c>
      <c r="Z6" s="270" t="s">
        <v>81</v>
      </c>
    </row>
    <row r="7" spans="1:29" ht="19" x14ac:dyDescent="0.45">
      <c r="A7" s="117"/>
      <c r="B7" s="118"/>
      <c r="C7" s="272" t="s">
        <v>160</v>
      </c>
      <c r="D7" s="119"/>
      <c r="E7" s="120"/>
      <c r="F7" s="121"/>
      <c r="G7" s="120"/>
      <c r="H7" s="121"/>
      <c r="I7" s="120"/>
      <c r="J7" s="121"/>
      <c r="K7" s="120"/>
      <c r="L7" s="121"/>
      <c r="M7" s="120"/>
      <c r="N7" s="121"/>
      <c r="O7" s="120"/>
      <c r="P7" s="121"/>
      <c r="Q7" s="122"/>
      <c r="R7" s="123"/>
      <c r="S7" s="122"/>
      <c r="T7" s="123"/>
      <c r="U7" s="122"/>
      <c r="V7" s="123"/>
      <c r="W7" s="122"/>
      <c r="X7" s="124"/>
      <c r="Y7" s="125"/>
      <c r="Z7" s="126"/>
    </row>
    <row r="8" spans="1:29" s="100" customFormat="1" ht="2" customHeight="1" thickBot="1" x14ac:dyDescent="0.5">
      <c r="A8" s="127"/>
      <c r="B8" s="128"/>
      <c r="C8" s="119"/>
      <c r="D8" s="119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3"/>
      <c r="R8" s="123"/>
      <c r="S8" s="123"/>
      <c r="T8" s="123"/>
      <c r="U8" s="123"/>
      <c r="V8" s="123"/>
      <c r="W8" s="123"/>
      <c r="X8" s="129"/>
      <c r="Y8" s="130"/>
      <c r="Z8" s="131"/>
    </row>
    <row r="9" spans="1:29" s="32" customFormat="1" ht="17" customHeight="1" x14ac:dyDescent="0.3">
      <c r="A9" s="407">
        <f>'AXES STRATEGIQUES'!B13</f>
        <v>1</v>
      </c>
      <c r="B9" s="422" t="s">
        <v>113</v>
      </c>
      <c r="C9" s="291" t="str">
        <f>Explications!C12</f>
        <v xml:space="preserve">  RH Bénévoles</v>
      </c>
      <c r="D9" s="292"/>
      <c r="E9" s="293">
        <v>1</v>
      </c>
      <c r="F9" s="294"/>
      <c r="G9" s="293"/>
      <c r="H9" s="294"/>
      <c r="I9" s="293"/>
      <c r="J9" s="294"/>
      <c r="K9" s="293"/>
      <c r="L9" s="294"/>
      <c r="M9" s="293"/>
      <c r="N9" s="294"/>
      <c r="O9" s="293"/>
      <c r="P9" s="294"/>
      <c r="Q9" s="293"/>
      <c r="R9" s="294"/>
      <c r="S9" s="293"/>
      <c r="T9" s="294"/>
      <c r="U9" s="293"/>
      <c r="V9" s="294"/>
      <c r="W9" s="293"/>
      <c r="X9" s="295">
        <f>SUM(E9:W9)</f>
        <v>1</v>
      </c>
      <c r="Y9" s="306">
        <f>IF(X9&gt;0,(X9/(COUNTIF(E9:W9,"&gt;0"))),(9))</f>
        <v>1</v>
      </c>
      <c r="Z9" s="303">
        <f>IF(Y9&lt;9,RANK(Y9,$Y$9:$Y$13,1),"NON")</f>
        <v>1</v>
      </c>
    </row>
    <row r="10" spans="1:29" s="32" customFormat="1" ht="17" customHeight="1" x14ac:dyDescent="0.3">
      <c r="A10" s="408"/>
      <c r="B10" s="423"/>
      <c r="C10" s="271" t="str">
        <f>Explications!C13</f>
        <v xml:space="preserve">  RH Salariés</v>
      </c>
      <c r="D10" s="206"/>
      <c r="E10" s="92">
        <v>2</v>
      </c>
      <c r="F10" s="208"/>
      <c r="G10" s="92"/>
      <c r="H10" s="208"/>
      <c r="I10" s="92"/>
      <c r="J10" s="208"/>
      <c r="K10" s="92"/>
      <c r="L10" s="208"/>
      <c r="M10" s="92"/>
      <c r="N10" s="208"/>
      <c r="O10" s="92"/>
      <c r="P10" s="208"/>
      <c r="Q10" s="92"/>
      <c r="R10" s="208"/>
      <c r="S10" s="92"/>
      <c r="T10" s="208"/>
      <c r="U10" s="92"/>
      <c r="V10" s="208"/>
      <c r="W10" s="92"/>
      <c r="X10" s="93">
        <f>SUM(E10:W10)</f>
        <v>2</v>
      </c>
      <c r="Y10" s="290">
        <f>IF(X10&gt;0,(X10/(COUNTIF(E10:W10,"&gt;0"))),(9))</f>
        <v>2</v>
      </c>
      <c r="Z10" s="304">
        <f>IF(Y10&lt;9,RANK(Y10,$Y$9:$Y$13,1),"NON")</f>
        <v>2</v>
      </c>
    </row>
    <row r="11" spans="1:29" s="32" customFormat="1" ht="17" customHeight="1" x14ac:dyDescent="0.3">
      <c r="A11" s="408"/>
      <c r="B11" s="423"/>
      <c r="C11" s="271" t="str">
        <f>Explications!C14</f>
        <v xml:space="preserve">  Gouvernance de l'Association</v>
      </c>
      <c r="D11" s="206"/>
      <c r="E11" s="92">
        <v>3</v>
      </c>
      <c r="F11" s="208"/>
      <c r="G11" s="92"/>
      <c r="H11" s="208"/>
      <c r="I11" s="92"/>
      <c r="J11" s="208"/>
      <c r="K11" s="92"/>
      <c r="L11" s="208"/>
      <c r="M11" s="92"/>
      <c r="N11" s="208"/>
      <c r="O11" s="92"/>
      <c r="P11" s="208"/>
      <c r="Q11" s="92"/>
      <c r="R11" s="208"/>
      <c r="S11" s="92"/>
      <c r="T11" s="208"/>
      <c r="U11" s="92"/>
      <c r="V11" s="208"/>
      <c r="W11" s="92"/>
      <c r="X11" s="93">
        <f>SUM(E11:W11)</f>
        <v>3</v>
      </c>
      <c r="Y11" s="290">
        <f>IF(X11&gt;0,(X11/(COUNTIF(E11:W11,"&gt;0"))),(9))</f>
        <v>3</v>
      </c>
      <c r="Z11" s="304">
        <f>IF(Y11&lt;9,RANK(Y11,$Y$9:$Y$13,1),"NON")</f>
        <v>3</v>
      </c>
    </row>
    <row r="12" spans="1:29" s="32" customFormat="1" ht="17" customHeight="1" x14ac:dyDescent="0.3">
      <c r="A12" s="408"/>
      <c r="B12" s="424"/>
      <c r="C12" s="271" t="str">
        <f>Explications!C15</f>
        <v xml:space="preserve">  Equipements</v>
      </c>
      <c r="D12" s="206"/>
      <c r="E12" s="92">
        <v>4</v>
      </c>
      <c r="F12" s="208"/>
      <c r="G12" s="92"/>
      <c r="H12" s="208"/>
      <c r="I12" s="92"/>
      <c r="J12" s="208"/>
      <c r="K12" s="92"/>
      <c r="L12" s="208"/>
      <c r="M12" s="92"/>
      <c r="N12" s="208"/>
      <c r="O12" s="92"/>
      <c r="P12" s="208"/>
      <c r="Q12" s="92"/>
      <c r="R12" s="208"/>
      <c r="S12" s="92"/>
      <c r="T12" s="208"/>
      <c r="U12" s="92"/>
      <c r="V12" s="208"/>
      <c r="W12" s="92"/>
      <c r="X12" s="93">
        <f>SUM(E12:W12)</f>
        <v>4</v>
      </c>
      <c r="Y12" s="290">
        <f>IF(X12&gt;0,(X12/(COUNTIF(E12:W12,"&gt;0"))),(9))</f>
        <v>4</v>
      </c>
      <c r="Z12" s="304">
        <f>IF(Y12&lt;9,RANK(Y12,$Y$9:$Y$13,1),"NON")</f>
        <v>4</v>
      </c>
    </row>
    <row r="13" spans="1:29" s="32" customFormat="1" ht="17" customHeight="1" thickBot="1" x14ac:dyDescent="0.35">
      <c r="A13" s="409"/>
      <c r="B13" s="425"/>
      <c r="C13" s="297" t="str">
        <f>Explications!C16</f>
        <v xml:space="preserve">  Autres …</v>
      </c>
      <c r="D13" s="298"/>
      <c r="E13" s="299"/>
      <c r="F13" s="300"/>
      <c r="G13" s="299"/>
      <c r="H13" s="300"/>
      <c r="I13" s="299"/>
      <c r="J13" s="300"/>
      <c r="K13" s="299"/>
      <c r="L13" s="300"/>
      <c r="M13" s="299"/>
      <c r="N13" s="300"/>
      <c r="O13" s="299"/>
      <c r="P13" s="300"/>
      <c r="Q13" s="299"/>
      <c r="R13" s="300"/>
      <c r="S13" s="299"/>
      <c r="T13" s="300"/>
      <c r="U13" s="299"/>
      <c r="V13" s="300"/>
      <c r="W13" s="299"/>
      <c r="X13" s="301">
        <f>SUM(E13:W13)</f>
        <v>0</v>
      </c>
      <c r="Y13" s="307">
        <f>IF(X13&gt;0,(X13/(COUNTIF(E13:W13,"&gt;0"))),(9))</f>
        <v>9</v>
      </c>
      <c r="Z13" s="305" t="str">
        <f>IF(Y13&lt;9,RANK(Y13,$Y$9:$Y$13,1),"NON")</f>
        <v>NON</v>
      </c>
    </row>
    <row r="14" spans="1:29" s="100" customFormat="1" ht="5" customHeight="1" thickBot="1" x14ac:dyDescent="0.5">
      <c r="A14" s="132"/>
      <c r="B14" s="133"/>
      <c r="C14" s="140"/>
      <c r="D14" s="207"/>
      <c r="E14" s="209"/>
      <c r="F14" s="209"/>
      <c r="G14" s="209"/>
      <c r="H14" s="209"/>
      <c r="I14" s="209"/>
      <c r="J14" s="209"/>
      <c r="K14" s="121"/>
      <c r="L14" s="209"/>
      <c r="M14" s="121"/>
      <c r="N14" s="209"/>
      <c r="O14" s="121"/>
      <c r="P14" s="209"/>
      <c r="Q14" s="123"/>
      <c r="R14" s="210"/>
      <c r="S14" s="123"/>
      <c r="T14" s="210"/>
      <c r="U14" s="123"/>
      <c r="V14" s="210"/>
      <c r="W14" s="123"/>
      <c r="X14" s="134"/>
      <c r="Y14" s="462"/>
      <c r="Z14" s="462"/>
    </row>
    <row r="15" spans="1:29" ht="17" customHeight="1" x14ac:dyDescent="0.35">
      <c r="A15" s="407">
        <f>'AXES STRATEGIQUES'!B14</f>
        <v>2</v>
      </c>
      <c r="B15" s="416" t="s">
        <v>114</v>
      </c>
      <c r="C15" s="291" t="str">
        <f>Explications!C18</f>
        <v xml:space="preserve">  Jeunes</v>
      </c>
      <c r="D15" s="292"/>
      <c r="E15" s="293">
        <v>1</v>
      </c>
      <c r="F15" s="294"/>
      <c r="G15" s="293"/>
      <c r="H15" s="294"/>
      <c r="I15" s="293"/>
      <c r="J15" s="294"/>
      <c r="K15" s="293"/>
      <c r="L15" s="294"/>
      <c r="M15" s="293"/>
      <c r="N15" s="294"/>
      <c r="O15" s="293"/>
      <c r="P15" s="294"/>
      <c r="Q15" s="293"/>
      <c r="R15" s="294"/>
      <c r="S15" s="293"/>
      <c r="T15" s="294"/>
      <c r="U15" s="293"/>
      <c r="V15" s="294"/>
      <c r="W15" s="293"/>
      <c r="X15" s="295">
        <f t="shared" ref="X15:X20" si="0">SUM(E15:W15)</f>
        <v>1</v>
      </c>
      <c r="Y15" s="296">
        <f t="shared" ref="Y15:Y20" si="1">IF(X15&gt;0,(X15/(COUNTIF(E15:W15,"&gt;0"))),(9))</f>
        <v>1</v>
      </c>
      <c r="Z15" s="303">
        <f t="shared" ref="Z15:Z20" si="2">IF(Y15&lt;9,RANK(Y15,$Y$15:$Y$20,1),"NON")</f>
        <v>1</v>
      </c>
    </row>
    <row r="16" spans="1:29" ht="17" customHeight="1" x14ac:dyDescent="0.35">
      <c r="A16" s="408"/>
      <c r="B16" s="417"/>
      <c r="C16" s="271" t="str">
        <f>Explications!C19</f>
        <v xml:space="preserve">  Adultes</v>
      </c>
      <c r="D16" s="206"/>
      <c r="E16" s="92">
        <v>2</v>
      </c>
      <c r="F16" s="208"/>
      <c r="G16" s="92"/>
      <c r="H16" s="208"/>
      <c r="I16" s="92"/>
      <c r="J16" s="208"/>
      <c r="K16" s="92"/>
      <c r="L16" s="208"/>
      <c r="M16" s="92"/>
      <c r="N16" s="208"/>
      <c r="O16" s="92"/>
      <c r="P16" s="208"/>
      <c r="Q16" s="92"/>
      <c r="R16" s="208"/>
      <c r="S16" s="92"/>
      <c r="T16" s="208"/>
      <c r="U16" s="92"/>
      <c r="V16" s="208"/>
      <c r="W16" s="92"/>
      <c r="X16" s="93">
        <f t="shared" si="0"/>
        <v>2</v>
      </c>
      <c r="Y16" s="94">
        <f t="shared" si="1"/>
        <v>2</v>
      </c>
      <c r="Z16" s="304">
        <f t="shared" si="2"/>
        <v>2</v>
      </c>
    </row>
    <row r="17" spans="1:26" ht="17" customHeight="1" x14ac:dyDescent="0.35">
      <c r="A17" s="408"/>
      <c r="B17" s="417"/>
      <c r="C17" s="271" t="str">
        <f>Explications!C20</f>
        <v xml:space="preserve">  Femmes</v>
      </c>
      <c r="D17" s="206"/>
      <c r="E17" s="92">
        <v>3</v>
      </c>
      <c r="F17" s="208"/>
      <c r="G17" s="92"/>
      <c r="H17" s="208"/>
      <c r="I17" s="92"/>
      <c r="J17" s="208"/>
      <c r="K17" s="92"/>
      <c r="L17" s="208"/>
      <c r="M17" s="92"/>
      <c r="N17" s="208"/>
      <c r="O17" s="92"/>
      <c r="P17" s="208"/>
      <c r="Q17" s="92"/>
      <c r="R17" s="208"/>
      <c r="S17" s="92"/>
      <c r="T17" s="208"/>
      <c r="U17" s="92"/>
      <c r="V17" s="208"/>
      <c r="W17" s="92"/>
      <c r="X17" s="93">
        <f t="shared" si="0"/>
        <v>3</v>
      </c>
      <c r="Y17" s="94">
        <f t="shared" si="1"/>
        <v>3</v>
      </c>
      <c r="Z17" s="304">
        <f t="shared" si="2"/>
        <v>3</v>
      </c>
    </row>
    <row r="18" spans="1:26" ht="17" customHeight="1" x14ac:dyDescent="0.35">
      <c r="A18" s="408"/>
      <c r="B18" s="417"/>
      <c r="C18" s="271" t="str">
        <f>Explications!C21</f>
        <v xml:space="preserve">  Renouvellement</v>
      </c>
      <c r="D18" s="206"/>
      <c r="E18" s="92">
        <v>4</v>
      </c>
      <c r="F18" s="208"/>
      <c r="G18" s="92"/>
      <c r="H18" s="208"/>
      <c r="I18" s="92"/>
      <c r="J18" s="208"/>
      <c r="K18" s="92"/>
      <c r="L18" s="208"/>
      <c r="M18" s="92"/>
      <c r="N18" s="208"/>
      <c r="O18" s="92"/>
      <c r="P18" s="208"/>
      <c r="Q18" s="92"/>
      <c r="R18" s="208"/>
      <c r="S18" s="92"/>
      <c r="T18" s="208"/>
      <c r="U18" s="92"/>
      <c r="V18" s="208"/>
      <c r="W18" s="92"/>
      <c r="X18" s="93">
        <f t="shared" si="0"/>
        <v>4</v>
      </c>
      <c r="Y18" s="94">
        <f t="shared" si="1"/>
        <v>4</v>
      </c>
      <c r="Z18" s="304">
        <f t="shared" si="2"/>
        <v>4</v>
      </c>
    </row>
    <row r="19" spans="1:26" ht="17" customHeight="1" x14ac:dyDescent="0.35">
      <c r="A19" s="408"/>
      <c r="B19" s="417"/>
      <c r="C19" s="271" t="str">
        <f>Explications!C22</f>
        <v xml:space="preserve">  Nouveaux</v>
      </c>
      <c r="D19" s="206"/>
      <c r="E19" s="92">
        <v>5</v>
      </c>
      <c r="F19" s="208"/>
      <c r="G19" s="92"/>
      <c r="H19" s="208"/>
      <c r="I19" s="92"/>
      <c r="J19" s="208"/>
      <c r="K19" s="92"/>
      <c r="L19" s="208"/>
      <c r="M19" s="92"/>
      <c r="N19" s="208"/>
      <c r="O19" s="92"/>
      <c r="P19" s="208"/>
      <c r="Q19" s="92"/>
      <c r="R19" s="208"/>
      <c r="S19" s="92"/>
      <c r="T19" s="208"/>
      <c r="U19" s="92"/>
      <c r="V19" s="208"/>
      <c r="W19" s="92"/>
      <c r="X19" s="93">
        <f t="shared" si="0"/>
        <v>5</v>
      </c>
      <c r="Y19" s="94">
        <f t="shared" si="1"/>
        <v>5</v>
      </c>
      <c r="Z19" s="304">
        <f t="shared" si="2"/>
        <v>5</v>
      </c>
    </row>
    <row r="20" spans="1:26" ht="31.5" thickBot="1" x14ac:dyDescent="0.4">
      <c r="A20" s="409"/>
      <c r="B20" s="418"/>
      <c r="C20" s="297" t="str">
        <f>Explications!C23</f>
        <v xml:space="preserve">  Inclusion : scolaire, sport adapté, paratennis,  tennis santé, QPV, …</v>
      </c>
      <c r="D20" s="298"/>
      <c r="E20" s="299">
        <v>6</v>
      </c>
      <c r="F20" s="300"/>
      <c r="G20" s="299"/>
      <c r="H20" s="300"/>
      <c r="I20" s="299"/>
      <c r="J20" s="300"/>
      <c r="K20" s="299"/>
      <c r="L20" s="300"/>
      <c r="M20" s="299"/>
      <c r="N20" s="300"/>
      <c r="O20" s="299"/>
      <c r="P20" s="300"/>
      <c r="Q20" s="299"/>
      <c r="R20" s="300"/>
      <c r="S20" s="299"/>
      <c r="T20" s="300"/>
      <c r="U20" s="299"/>
      <c r="V20" s="300"/>
      <c r="W20" s="299"/>
      <c r="X20" s="301">
        <f t="shared" si="0"/>
        <v>6</v>
      </c>
      <c r="Y20" s="302">
        <f t="shared" si="1"/>
        <v>6</v>
      </c>
      <c r="Z20" s="305">
        <f t="shared" si="2"/>
        <v>6</v>
      </c>
    </row>
    <row r="21" spans="1:26" s="100" customFormat="1" ht="5" customHeight="1" thickBot="1" x14ac:dyDescent="0.5">
      <c r="A21" s="132"/>
      <c r="B21" s="133"/>
      <c r="C21" s="140"/>
      <c r="D21" s="207"/>
      <c r="E21" s="209"/>
      <c r="F21" s="209"/>
      <c r="G21" s="209"/>
      <c r="H21" s="209"/>
      <c r="I21" s="209"/>
      <c r="J21" s="209"/>
      <c r="K21" s="121"/>
      <c r="L21" s="209"/>
      <c r="M21" s="121"/>
      <c r="N21" s="209"/>
      <c r="O21" s="121"/>
      <c r="P21" s="209"/>
      <c r="Q21" s="123"/>
      <c r="R21" s="210"/>
      <c r="S21" s="123"/>
      <c r="T21" s="210"/>
      <c r="U21" s="123"/>
      <c r="V21" s="210"/>
      <c r="W21" s="123"/>
      <c r="X21" s="134"/>
      <c r="Y21" s="462"/>
      <c r="Z21" s="462"/>
    </row>
    <row r="22" spans="1:26" ht="17" customHeight="1" x14ac:dyDescent="0.35">
      <c r="A22" s="419">
        <f>'AXES STRATEGIQUES'!B15</f>
        <v>3</v>
      </c>
      <c r="B22" s="404" t="s">
        <v>115</v>
      </c>
      <c r="C22" s="291" t="str">
        <f>Explications!C25</f>
        <v xml:space="preserve">  Ecole de tennis Jeunes</v>
      </c>
      <c r="D22" s="292"/>
      <c r="E22" s="293">
        <v>1</v>
      </c>
      <c r="F22" s="294"/>
      <c r="G22" s="293"/>
      <c r="H22" s="294"/>
      <c r="I22" s="293"/>
      <c r="J22" s="294"/>
      <c r="K22" s="293"/>
      <c r="L22" s="294"/>
      <c r="M22" s="293"/>
      <c r="N22" s="294"/>
      <c r="O22" s="293"/>
      <c r="P22" s="294"/>
      <c r="Q22" s="293"/>
      <c r="R22" s="294"/>
      <c r="S22" s="293"/>
      <c r="T22" s="294"/>
      <c r="U22" s="293"/>
      <c r="V22" s="294"/>
      <c r="W22" s="293"/>
      <c r="X22" s="295">
        <f t="shared" ref="X22:X28" si="3">SUM(E22:W22)</f>
        <v>1</v>
      </c>
      <c r="Y22" s="296">
        <f t="shared" ref="Y22:Y28" si="4">IF(X22&gt;0,(X22/(COUNTIF(E22:W22,"&gt;0"))),(9))</f>
        <v>1</v>
      </c>
      <c r="Z22" s="303">
        <f t="shared" ref="Z22:Z28" si="5">IF(Y22&lt;9,RANK(Y22,$Y$22:$Y$28,1),"NON")</f>
        <v>1</v>
      </c>
    </row>
    <row r="23" spans="1:26" ht="17" customHeight="1" x14ac:dyDescent="0.35">
      <c r="A23" s="420"/>
      <c r="B23" s="405"/>
      <c r="C23" s="271" t="str">
        <f>Explications!C26</f>
        <v xml:space="preserve">  Cours Adultes </v>
      </c>
      <c r="D23" s="206"/>
      <c r="E23" s="92">
        <v>2</v>
      </c>
      <c r="F23" s="208"/>
      <c r="G23" s="92"/>
      <c r="H23" s="208"/>
      <c r="I23" s="92"/>
      <c r="J23" s="208"/>
      <c r="K23" s="92"/>
      <c r="L23" s="208"/>
      <c r="M23" s="92"/>
      <c r="N23" s="208"/>
      <c r="O23" s="92"/>
      <c r="P23" s="208"/>
      <c r="Q23" s="92"/>
      <c r="R23" s="208"/>
      <c r="S23" s="92"/>
      <c r="T23" s="208"/>
      <c r="U23" s="92"/>
      <c r="V23" s="208"/>
      <c r="W23" s="92"/>
      <c r="X23" s="93">
        <f t="shared" si="3"/>
        <v>2</v>
      </c>
      <c r="Y23" s="94">
        <f t="shared" si="4"/>
        <v>2</v>
      </c>
      <c r="Z23" s="304">
        <f t="shared" si="5"/>
        <v>2</v>
      </c>
    </row>
    <row r="24" spans="1:26" ht="17" customHeight="1" x14ac:dyDescent="0.35">
      <c r="A24" s="420"/>
      <c r="B24" s="405"/>
      <c r="C24" s="271" t="str">
        <f>Explications!C27</f>
        <v xml:space="preserve">  Jeu libre</v>
      </c>
      <c r="D24" s="206"/>
      <c r="E24" s="92">
        <v>3</v>
      </c>
      <c r="F24" s="208"/>
      <c r="G24" s="92"/>
      <c r="H24" s="208"/>
      <c r="I24" s="92"/>
      <c r="J24" s="208"/>
      <c r="K24" s="92"/>
      <c r="L24" s="208"/>
      <c r="M24" s="92"/>
      <c r="N24" s="208"/>
      <c r="O24" s="92"/>
      <c r="P24" s="208"/>
      <c r="Q24" s="92"/>
      <c r="R24" s="208"/>
      <c r="S24" s="92"/>
      <c r="T24" s="208"/>
      <c r="U24" s="92"/>
      <c r="V24" s="208"/>
      <c r="W24" s="92"/>
      <c r="X24" s="93">
        <f t="shared" si="3"/>
        <v>3</v>
      </c>
      <c r="Y24" s="94">
        <f t="shared" si="4"/>
        <v>3</v>
      </c>
      <c r="Z24" s="304">
        <f t="shared" si="5"/>
        <v>3</v>
      </c>
    </row>
    <row r="25" spans="1:26" ht="17" customHeight="1" x14ac:dyDescent="0.35">
      <c r="A25" s="420"/>
      <c r="B25" s="405"/>
      <c r="C25" s="271" t="str">
        <f>Explications!C28</f>
        <v xml:space="preserve">  Compétition en dehors du projet sportif élite</v>
      </c>
      <c r="D25" s="206"/>
      <c r="E25" s="92">
        <v>4</v>
      </c>
      <c r="F25" s="208"/>
      <c r="G25" s="92"/>
      <c r="H25" s="208"/>
      <c r="I25" s="92"/>
      <c r="J25" s="208"/>
      <c r="K25" s="92"/>
      <c r="L25" s="208"/>
      <c r="M25" s="92"/>
      <c r="N25" s="208"/>
      <c r="O25" s="92"/>
      <c r="P25" s="208"/>
      <c r="Q25" s="92"/>
      <c r="R25" s="208"/>
      <c r="S25" s="92"/>
      <c r="T25" s="208"/>
      <c r="U25" s="92"/>
      <c r="V25" s="208"/>
      <c r="W25" s="92"/>
      <c r="X25" s="93">
        <f t="shared" si="3"/>
        <v>4</v>
      </c>
      <c r="Y25" s="94">
        <f t="shared" si="4"/>
        <v>4</v>
      </c>
      <c r="Z25" s="304">
        <f t="shared" si="5"/>
        <v>4</v>
      </c>
    </row>
    <row r="26" spans="1:26" ht="17" customHeight="1" x14ac:dyDescent="0.35">
      <c r="A26" s="420"/>
      <c r="B26" s="405"/>
      <c r="C26" s="271" t="str">
        <f>Explications!C29</f>
        <v xml:space="preserve">  Programme Animations</v>
      </c>
      <c r="D26" s="206"/>
      <c r="E26" s="92">
        <v>5</v>
      </c>
      <c r="F26" s="208"/>
      <c r="G26" s="92"/>
      <c r="H26" s="208"/>
      <c r="I26" s="92"/>
      <c r="J26" s="208"/>
      <c r="K26" s="92"/>
      <c r="L26" s="208"/>
      <c r="M26" s="92"/>
      <c r="N26" s="208"/>
      <c r="O26" s="92"/>
      <c r="P26" s="208"/>
      <c r="Q26" s="92"/>
      <c r="R26" s="208"/>
      <c r="S26" s="92"/>
      <c r="T26" s="208"/>
      <c r="U26" s="92"/>
      <c r="V26" s="208"/>
      <c r="W26" s="92"/>
      <c r="X26" s="93">
        <f t="shared" si="3"/>
        <v>5</v>
      </c>
      <c r="Y26" s="94">
        <f t="shared" si="4"/>
        <v>5</v>
      </c>
      <c r="Z26" s="304">
        <f t="shared" si="5"/>
        <v>5</v>
      </c>
    </row>
    <row r="27" spans="1:26" ht="17" customHeight="1" x14ac:dyDescent="0.35">
      <c r="A27" s="420"/>
      <c r="B27" s="405"/>
      <c r="C27" s="271" t="str">
        <f>Explications!C30</f>
        <v xml:space="preserve">  Padel, Beach tennis</v>
      </c>
      <c r="D27" s="206"/>
      <c r="E27" s="92">
        <v>6</v>
      </c>
      <c r="F27" s="208"/>
      <c r="G27" s="92"/>
      <c r="H27" s="208"/>
      <c r="I27" s="92"/>
      <c r="J27" s="208"/>
      <c r="K27" s="92"/>
      <c r="L27" s="208"/>
      <c r="M27" s="92"/>
      <c r="N27" s="208"/>
      <c r="O27" s="92"/>
      <c r="P27" s="208"/>
      <c r="Q27" s="92"/>
      <c r="R27" s="208"/>
      <c r="S27" s="92"/>
      <c r="T27" s="208"/>
      <c r="U27" s="92"/>
      <c r="V27" s="208"/>
      <c r="W27" s="92"/>
      <c r="X27" s="93">
        <f t="shared" si="3"/>
        <v>6</v>
      </c>
      <c r="Y27" s="94">
        <f t="shared" si="4"/>
        <v>6</v>
      </c>
      <c r="Z27" s="304">
        <f t="shared" si="5"/>
        <v>6</v>
      </c>
    </row>
    <row r="28" spans="1:26" ht="17" customHeight="1" thickBot="1" x14ac:dyDescent="0.4">
      <c r="A28" s="421"/>
      <c r="B28" s="406"/>
      <c r="C28" s="297" t="str">
        <f>Explications!C31</f>
        <v xml:space="preserve">  Autres …</v>
      </c>
      <c r="D28" s="298"/>
      <c r="E28" s="299">
        <v>7</v>
      </c>
      <c r="F28" s="300"/>
      <c r="G28" s="299"/>
      <c r="H28" s="300"/>
      <c r="I28" s="299"/>
      <c r="J28" s="300"/>
      <c r="K28" s="299"/>
      <c r="L28" s="300"/>
      <c r="M28" s="299"/>
      <c r="N28" s="300"/>
      <c r="O28" s="299"/>
      <c r="P28" s="300"/>
      <c r="Q28" s="299"/>
      <c r="R28" s="300"/>
      <c r="S28" s="299"/>
      <c r="T28" s="300"/>
      <c r="U28" s="299"/>
      <c r="V28" s="300"/>
      <c r="W28" s="299"/>
      <c r="X28" s="301">
        <f t="shared" si="3"/>
        <v>7</v>
      </c>
      <c r="Y28" s="302">
        <f t="shared" si="4"/>
        <v>7</v>
      </c>
      <c r="Z28" s="305">
        <f t="shared" si="5"/>
        <v>7</v>
      </c>
    </row>
    <row r="29" spans="1:26" s="100" customFormat="1" ht="5" customHeight="1" thickBot="1" x14ac:dyDescent="0.5">
      <c r="A29" s="132"/>
      <c r="B29" s="133"/>
      <c r="C29" s="140"/>
      <c r="D29" s="207"/>
      <c r="E29" s="209"/>
      <c r="F29" s="209"/>
      <c r="G29" s="209"/>
      <c r="H29" s="209"/>
      <c r="I29" s="209"/>
      <c r="J29" s="209"/>
      <c r="K29" s="121"/>
      <c r="L29" s="209"/>
      <c r="M29" s="121"/>
      <c r="N29" s="209"/>
      <c r="O29" s="121"/>
      <c r="P29" s="209"/>
      <c r="Q29" s="123"/>
      <c r="R29" s="210"/>
      <c r="S29" s="123"/>
      <c r="T29" s="210"/>
      <c r="U29" s="123"/>
      <c r="V29" s="210"/>
      <c r="W29" s="123"/>
      <c r="X29" s="134"/>
      <c r="Y29" s="462"/>
      <c r="Z29" s="462"/>
    </row>
    <row r="30" spans="1:26" ht="17" customHeight="1" x14ac:dyDescent="0.35">
      <c r="A30" s="407">
        <f>'AXES STRATEGIQUES'!B16</f>
        <v>4</v>
      </c>
      <c r="B30" s="410" t="s">
        <v>116</v>
      </c>
      <c r="C30" s="291" t="str">
        <f>Explications!C33</f>
        <v>U8 : détection et formation</v>
      </c>
      <c r="D30" s="292"/>
      <c r="E30" s="293">
        <v>1</v>
      </c>
      <c r="F30" s="294"/>
      <c r="G30" s="293"/>
      <c r="H30" s="294"/>
      <c r="I30" s="293"/>
      <c r="J30" s="294"/>
      <c r="K30" s="293"/>
      <c r="L30" s="294"/>
      <c r="M30" s="293"/>
      <c r="N30" s="294"/>
      <c r="O30" s="293"/>
      <c r="P30" s="294"/>
      <c r="Q30" s="293"/>
      <c r="R30" s="294"/>
      <c r="S30" s="293"/>
      <c r="T30" s="294"/>
      <c r="U30" s="293"/>
      <c r="V30" s="294"/>
      <c r="W30" s="293"/>
      <c r="X30" s="295">
        <f t="shared" ref="X30:X36" si="6">SUM(E30:W30)</f>
        <v>1</v>
      </c>
      <c r="Y30" s="296">
        <f t="shared" ref="Y30:Y36" si="7">IF(X30&gt;0,(X30/(COUNTIF(E30:W30,"&gt;0"))),(9))</f>
        <v>1</v>
      </c>
      <c r="Z30" s="303">
        <f t="shared" ref="Z30:Z36" si="8">IF(Y30&lt;9,RANK(Y30,$Y$30:$Y$36,1),"NON")</f>
        <v>1</v>
      </c>
    </row>
    <row r="31" spans="1:26" ht="17" customHeight="1" x14ac:dyDescent="0.35">
      <c r="A31" s="408"/>
      <c r="B31" s="366"/>
      <c r="C31" s="271" t="str">
        <f>Explications!C34</f>
        <v>Equipes 9/12 ans : programme et resultats</v>
      </c>
      <c r="D31" s="206"/>
      <c r="E31" s="92">
        <v>2</v>
      </c>
      <c r="F31" s="208"/>
      <c r="G31" s="92"/>
      <c r="H31" s="208"/>
      <c r="I31" s="92"/>
      <c r="J31" s="208"/>
      <c r="K31" s="92"/>
      <c r="L31" s="208"/>
      <c r="M31" s="92"/>
      <c r="N31" s="208"/>
      <c r="O31" s="92"/>
      <c r="P31" s="208"/>
      <c r="Q31" s="92"/>
      <c r="R31" s="208"/>
      <c r="S31" s="92"/>
      <c r="T31" s="208"/>
      <c r="U31" s="92"/>
      <c r="V31" s="208"/>
      <c r="W31" s="92"/>
      <c r="X31" s="93">
        <f t="shared" si="6"/>
        <v>2</v>
      </c>
      <c r="Y31" s="94">
        <f t="shared" si="7"/>
        <v>2</v>
      </c>
      <c r="Z31" s="304">
        <f t="shared" si="8"/>
        <v>2</v>
      </c>
    </row>
    <row r="32" spans="1:26" ht="17" customHeight="1" x14ac:dyDescent="0.35">
      <c r="A32" s="408"/>
      <c r="B32" s="366"/>
      <c r="C32" s="271" t="str">
        <f>Explications!C35</f>
        <v>13/18 ans : programme et résultats</v>
      </c>
      <c r="D32" s="206"/>
      <c r="E32" s="92">
        <v>3</v>
      </c>
      <c r="F32" s="208"/>
      <c r="G32" s="92"/>
      <c r="H32" s="208"/>
      <c r="I32" s="92"/>
      <c r="J32" s="208"/>
      <c r="K32" s="92"/>
      <c r="L32" s="208"/>
      <c r="M32" s="92"/>
      <c r="N32" s="208"/>
      <c r="O32" s="92"/>
      <c r="P32" s="208"/>
      <c r="Q32" s="92"/>
      <c r="R32" s="208"/>
      <c r="S32" s="92"/>
      <c r="T32" s="208"/>
      <c r="U32" s="92"/>
      <c r="V32" s="208"/>
      <c r="W32" s="92"/>
      <c r="X32" s="93">
        <f t="shared" si="6"/>
        <v>3</v>
      </c>
      <c r="Y32" s="94">
        <f t="shared" si="7"/>
        <v>3</v>
      </c>
      <c r="Z32" s="304">
        <f t="shared" si="8"/>
        <v>3</v>
      </c>
    </row>
    <row r="33" spans="1:26" ht="17" customHeight="1" x14ac:dyDescent="0.35">
      <c r="A33" s="408"/>
      <c r="B33" s="366"/>
      <c r="C33" s="271" t="str">
        <f>Explications!C36</f>
        <v>Equipes 1ères : niveau régional à national</v>
      </c>
      <c r="D33" s="206"/>
      <c r="E33" s="92">
        <v>4</v>
      </c>
      <c r="F33" s="208"/>
      <c r="G33" s="92"/>
      <c r="H33" s="208"/>
      <c r="I33" s="92"/>
      <c r="J33" s="208"/>
      <c r="K33" s="92"/>
      <c r="L33" s="208"/>
      <c r="M33" s="92"/>
      <c r="N33" s="208"/>
      <c r="O33" s="92"/>
      <c r="P33" s="208"/>
      <c r="Q33" s="92"/>
      <c r="R33" s="208"/>
      <c r="S33" s="92"/>
      <c r="T33" s="208"/>
      <c r="U33" s="92"/>
      <c r="V33" s="208"/>
      <c r="W33" s="92"/>
      <c r="X33" s="93">
        <f t="shared" si="6"/>
        <v>4</v>
      </c>
      <c r="Y33" s="94">
        <f t="shared" si="7"/>
        <v>4</v>
      </c>
      <c r="Z33" s="304">
        <f t="shared" si="8"/>
        <v>4</v>
      </c>
    </row>
    <row r="34" spans="1:26" ht="17" customHeight="1" x14ac:dyDescent="0.35">
      <c r="A34" s="408"/>
      <c r="B34" s="366"/>
      <c r="C34" s="271" t="str">
        <f>Explications!C37</f>
        <v>Paratennis : programme et résultats</v>
      </c>
      <c r="D34" s="206"/>
      <c r="E34" s="92">
        <v>5</v>
      </c>
      <c r="F34" s="208"/>
      <c r="G34" s="92"/>
      <c r="H34" s="208"/>
      <c r="I34" s="92"/>
      <c r="J34" s="208"/>
      <c r="K34" s="92"/>
      <c r="L34" s="208"/>
      <c r="M34" s="92"/>
      <c r="N34" s="208"/>
      <c r="O34" s="92"/>
      <c r="P34" s="208"/>
      <c r="Q34" s="92"/>
      <c r="R34" s="208"/>
      <c r="S34" s="92"/>
      <c r="T34" s="208"/>
      <c r="U34" s="92"/>
      <c r="V34" s="208"/>
      <c r="W34" s="92"/>
      <c r="X34" s="93">
        <f t="shared" si="6"/>
        <v>5</v>
      </c>
      <c r="Y34" s="94">
        <f t="shared" si="7"/>
        <v>5</v>
      </c>
      <c r="Z34" s="304">
        <f t="shared" si="8"/>
        <v>5</v>
      </c>
    </row>
    <row r="35" spans="1:26" ht="31" x14ac:dyDescent="0.35">
      <c r="A35" s="408"/>
      <c r="B35" s="366"/>
      <c r="C35" s="271" t="str">
        <f>Explications!C38</f>
        <v>Evènement national à international : CNGT, Future, etc…</v>
      </c>
      <c r="D35" s="206"/>
      <c r="E35" s="92">
        <v>6</v>
      </c>
      <c r="F35" s="208"/>
      <c r="G35" s="92"/>
      <c r="H35" s="208"/>
      <c r="I35" s="92"/>
      <c r="J35" s="208"/>
      <c r="K35" s="92"/>
      <c r="L35" s="208"/>
      <c r="M35" s="92"/>
      <c r="N35" s="208"/>
      <c r="O35" s="92"/>
      <c r="P35" s="208"/>
      <c r="Q35" s="92"/>
      <c r="R35" s="208"/>
      <c r="S35" s="92"/>
      <c r="T35" s="208"/>
      <c r="U35" s="92"/>
      <c r="V35" s="208"/>
      <c r="W35" s="92"/>
      <c r="X35" s="93">
        <f t="shared" si="6"/>
        <v>6</v>
      </c>
      <c r="Y35" s="94">
        <f t="shared" si="7"/>
        <v>6</v>
      </c>
      <c r="Z35" s="304">
        <f t="shared" si="8"/>
        <v>6</v>
      </c>
    </row>
    <row r="36" spans="1:26" ht="17" customHeight="1" thickBot="1" x14ac:dyDescent="0.4">
      <c r="A36" s="409"/>
      <c r="B36" s="411"/>
      <c r="C36" s="297" t="str">
        <f>Explications!C39</f>
        <v>Autres …</v>
      </c>
      <c r="D36" s="298"/>
      <c r="E36" s="299"/>
      <c r="F36" s="300"/>
      <c r="G36" s="299"/>
      <c r="H36" s="300"/>
      <c r="I36" s="299"/>
      <c r="J36" s="300"/>
      <c r="K36" s="299"/>
      <c r="L36" s="300"/>
      <c r="M36" s="299"/>
      <c r="N36" s="300"/>
      <c r="O36" s="299"/>
      <c r="P36" s="300"/>
      <c r="Q36" s="299"/>
      <c r="R36" s="300"/>
      <c r="S36" s="299"/>
      <c r="T36" s="300"/>
      <c r="U36" s="299"/>
      <c r="V36" s="300"/>
      <c r="W36" s="299"/>
      <c r="X36" s="301">
        <f t="shared" si="6"/>
        <v>0</v>
      </c>
      <c r="Y36" s="302">
        <f t="shared" si="7"/>
        <v>9</v>
      </c>
      <c r="Z36" s="305" t="str">
        <f t="shared" si="8"/>
        <v>NON</v>
      </c>
    </row>
    <row r="37" spans="1:26" s="100" customFormat="1" ht="5" customHeight="1" thickBot="1" x14ac:dyDescent="0.5">
      <c r="A37" s="132"/>
      <c r="B37" s="133"/>
      <c r="C37" s="140"/>
      <c r="D37" s="207"/>
      <c r="E37" s="209"/>
      <c r="F37" s="209"/>
      <c r="G37" s="209"/>
      <c r="H37" s="209"/>
      <c r="I37" s="209"/>
      <c r="J37" s="209"/>
      <c r="K37" s="121"/>
      <c r="L37" s="209"/>
      <c r="M37" s="121"/>
      <c r="N37" s="209"/>
      <c r="O37" s="121"/>
      <c r="P37" s="209"/>
      <c r="Q37" s="123"/>
      <c r="R37" s="210"/>
      <c r="S37" s="123"/>
      <c r="T37" s="210"/>
      <c r="U37" s="123"/>
      <c r="V37" s="210"/>
      <c r="W37" s="123"/>
      <c r="X37" s="134"/>
      <c r="Y37" s="462"/>
      <c r="Z37" s="462"/>
    </row>
    <row r="38" spans="1:26" ht="17" customHeight="1" x14ac:dyDescent="0.35">
      <c r="A38" s="407">
        <f>'AXES STRATEGIQUES'!B17</f>
        <v>5</v>
      </c>
      <c r="B38" s="404" t="s">
        <v>117</v>
      </c>
      <c r="C38" s="291" t="str">
        <f>Explications!C41</f>
        <v xml:space="preserve">  Accueil</v>
      </c>
      <c r="D38" s="292"/>
      <c r="E38" s="293"/>
      <c r="F38" s="294"/>
      <c r="G38" s="293"/>
      <c r="H38" s="294"/>
      <c r="I38" s="293"/>
      <c r="J38" s="294"/>
      <c r="K38" s="293"/>
      <c r="L38" s="294"/>
      <c r="M38" s="293"/>
      <c r="N38" s="294"/>
      <c r="O38" s="293"/>
      <c r="P38" s="294"/>
      <c r="Q38" s="293"/>
      <c r="R38" s="294"/>
      <c r="S38" s="293"/>
      <c r="T38" s="294"/>
      <c r="U38" s="293"/>
      <c r="V38" s="294"/>
      <c r="W38" s="293"/>
      <c r="X38" s="295">
        <f>SUM(E38:W38)</f>
        <v>0</v>
      </c>
      <c r="Y38" s="296">
        <f>IF(X38&gt;0,(X38/(COUNTIF(E38:W38,"&gt;0"))),(9))</f>
        <v>9</v>
      </c>
      <c r="Z38" s="303" t="str">
        <f>IF(Y38&lt;9,RANK(Y38,$Y$38:$Y$42,1),"NON")</f>
        <v>NON</v>
      </c>
    </row>
    <row r="39" spans="1:26" ht="17" customHeight="1" x14ac:dyDescent="0.35">
      <c r="A39" s="408"/>
      <c r="B39" s="405"/>
      <c r="C39" s="271" t="str">
        <f>Explications!C42</f>
        <v xml:space="preserve">  Réservation</v>
      </c>
      <c r="D39" s="206"/>
      <c r="E39" s="92"/>
      <c r="F39" s="208"/>
      <c r="G39" s="92"/>
      <c r="H39" s="208"/>
      <c r="I39" s="92"/>
      <c r="J39" s="208"/>
      <c r="K39" s="92"/>
      <c r="L39" s="208"/>
      <c r="M39" s="92"/>
      <c r="N39" s="208"/>
      <c r="O39" s="92"/>
      <c r="P39" s="208"/>
      <c r="Q39" s="92"/>
      <c r="R39" s="208"/>
      <c r="S39" s="92"/>
      <c r="T39" s="208"/>
      <c r="U39" s="92"/>
      <c r="V39" s="208"/>
      <c r="W39" s="92"/>
      <c r="X39" s="93">
        <f>SUM(E39:W39)</f>
        <v>0</v>
      </c>
      <c r="Y39" s="94">
        <f>IF(X39&gt;0,(X39/(COUNTIF(E39:W39,"&gt;0"))),(9))</f>
        <v>9</v>
      </c>
      <c r="Z39" s="304" t="str">
        <f>IF(Y39&lt;9,RANK(Y39,$Y$38:$Y$42,1),"NON")</f>
        <v>NON</v>
      </c>
    </row>
    <row r="40" spans="1:26" ht="17" customHeight="1" x14ac:dyDescent="0.35">
      <c r="A40" s="408"/>
      <c r="B40" s="405"/>
      <c r="C40" s="271" t="str">
        <f>Explications!C43</f>
        <v xml:space="preserve">  Digitalisation</v>
      </c>
      <c r="D40" s="206"/>
      <c r="E40" s="92"/>
      <c r="F40" s="208"/>
      <c r="G40" s="92"/>
      <c r="H40" s="208"/>
      <c r="I40" s="92"/>
      <c r="J40" s="208"/>
      <c r="K40" s="92"/>
      <c r="L40" s="208"/>
      <c r="M40" s="92"/>
      <c r="N40" s="208"/>
      <c r="O40" s="208"/>
      <c r="P40" s="208"/>
      <c r="Q40" s="92"/>
      <c r="R40" s="208"/>
      <c r="S40" s="92"/>
      <c r="T40" s="208"/>
      <c r="U40" s="92"/>
      <c r="V40" s="208"/>
      <c r="W40" s="92"/>
      <c r="X40" s="93">
        <f>SUM(E40:W40)</f>
        <v>0</v>
      </c>
      <c r="Y40" s="94">
        <f>IF(X40&gt;0,(X40/(COUNTIF(E40:W40,"&gt;0"))),(9))</f>
        <v>9</v>
      </c>
      <c r="Z40" s="304" t="str">
        <f>IF(Y40&lt;9,RANK(Y40,$Y$38:$Y$42,1),"NON")</f>
        <v>NON</v>
      </c>
    </row>
    <row r="41" spans="1:26" ht="17" customHeight="1" x14ac:dyDescent="0.35">
      <c r="A41" s="408"/>
      <c r="B41" s="405"/>
      <c r="C41" s="271" t="str">
        <f>Explications!C44</f>
        <v xml:space="preserve">  Communication</v>
      </c>
      <c r="D41" s="206"/>
      <c r="E41" s="92"/>
      <c r="F41" s="208"/>
      <c r="G41" s="92"/>
      <c r="H41" s="208"/>
      <c r="I41" s="92"/>
      <c r="J41" s="208"/>
      <c r="K41" s="92"/>
      <c r="L41" s="208"/>
      <c r="M41" s="92"/>
      <c r="N41" s="208"/>
      <c r="O41" s="92"/>
      <c r="P41" s="208"/>
      <c r="Q41" s="92"/>
      <c r="R41" s="208"/>
      <c r="S41" s="92"/>
      <c r="T41" s="208"/>
      <c r="U41" s="92"/>
      <c r="V41" s="208"/>
      <c r="W41" s="92"/>
      <c r="X41" s="93">
        <f>SUM(E41:W41)</f>
        <v>0</v>
      </c>
      <c r="Y41" s="94">
        <f>IF(X41&gt;0,(X41/(COUNTIF(E41:W41,"&gt;0"))),(9))</f>
        <v>9</v>
      </c>
      <c r="Z41" s="304" t="str">
        <f>IF(Y41&lt;9,RANK(Y41,$Y$38:$Y$42,1),"NON")</f>
        <v>NON</v>
      </c>
    </row>
    <row r="42" spans="1:26" ht="17" customHeight="1" thickBot="1" x14ac:dyDescent="0.4">
      <c r="A42" s="409"/>
      <c r="B42" s="406"/>
      <c r="C42" s="297" t="str">
        <f>Explications!C45</f>
        <v xml:space="preserve">  Autres …</v>
      </c>
      <c r="D42" s="298"/>
      <c r="E42" s="299"/>
      <c r="F42" s="300"/>
      <c r="G42" s="299"/>
      <c r="H42" s="300"/>
      <c r="I42" s="299"/>
      <c r="J42" s="300"/>
      <c r="K42" s="299"/>
      <c r="L42" s="300"/>
      <c r="M42" s="299"/>
      <c r="N42" s="300"/>
      <c r="O42" s="299"/>
      <c r="P42" s="300"/>
      <c r="Q42" s="299"/>
      <c r="R42" s="300"/>
      <c r="S42" s="299"/>
      <c r="T42" s="300"/>
      <c r="U42" s="299"/>
      <c r="V42" s="300"/>
      <c r="W42" s="299"/>
      <c r="X42" s="301">
        <f>SUM(E42:W42)</f>
        <v>0</v>
      </c>
      <c r="Y42" s="302">
        <f>IF(X42&gt;0,(X42/(COUNTIF(E42:W42,"&gt;0"))),(9))</f>
        <v>9</v>
      </c>
      <c r="Z42" s="305" t="str">
        <f>IF(Y42&lt;9,RANK(Y42,$Y$38:$Y$42,1),"NON")</f>
        <v>NON</v>
      </c>
    </row>
    <row r="43" spans="1:26" s="100" customFormat="1" ht="5" customHeight="1" thickBot="1" x14ac:dyDescent="0.5">
      <c r="A43" s="132"/>
      <c r="B43" s="133"/>
      <c r="C43" s="140"/>
      <c r="D43" s="207"/>
      <c r="E43" s="209"/>
      <c r="F43" s="209"/>
      <c r="G43" s="209"/>
      <c r="H43" s="209"/>
      <c r="I43" s="209"/>
      <c r="J43" s="209"/>
      <c r="K43" s="121"/>
      <c r="L43" s="209"/>
      <c r="M43" s="121"/>
      <c r="N43" s="209"/>
      <c r="O43" s="121"/>
      <c r="P43" s="209"/>
      <c r="Q43" s="123"/>
      <c r="R43" s="210"/>
      <c r="S43" s="123"/>
      <c r="T43" s="210"/>
      <c r="U43" s="123"/>
      <c r="V43" s="210"/>
      <c r="W43" s="123"/>
      <c r="X43" s="134"/>
      <c r="Y43" s="462"/>
      <c r="Z43" s="462"/>
    </row>
    <row r="44" spans="1:26" ht="17" customHeight="1" x14ac:dyDescent="0.35">
      <c r="A44" s="407">
        <f>'AXES STRATEGIQUES'!B18</f>
        <v>6</v>
      </c>
      <c r="B44" s="404" t="s">
        <v>53</v>
      </c>
      <c r="C44" s="291" t="str">
        <f>Explications!C47</f>
        <v xml:space="preserve">  Ville ou Collectivité </v>
      </c>
      <c r="D44" s="292"/>
      <c r="E44" s="293"/>
      <c r="F44" s="294"/>
      <c r="G44" s="293"/>
      <c r="H44" s="294"/>
      <c r="I44" s="293"/>
      <c r="J44" s="294"/>
      <c r="K44" s="293"/>
      <c r="L44" s="294"/>
      <c r="M44" s="293"/>
      <c r="N44" s="294"/>
      <c r="O44" s="293"/>
      <c r="P44" s="294"/>
      <c r="Q44" s="293"/>
      <c r="R44" s="294"/>
      <c r="S44" s="293"/>
      <c r="T44" s="294"/>
      <c r="U44" s="293"/>
      <c r="V44" s="294"/>
      <c r="W44" s="293"/>
      <c r="X44" s="295">
        <f>SUM(E44:W44)</f>
        <v>0</v>
      </c>
      <c r="Y44" s="296">
        <f>IF(X44&gt;0,(X44/(COUNTIF(E44:W44,"&gt;0"))),(9))</f>
        <v>9</v>
      </c>
      <c r="Z44" s="303" t="str">
        <f>IF(Y44&lt;9,RANK(Y44,$Y$44:$Y$48,1),"NON")</f>
        <v>NON</v>
      </c>
    </row>
    <row r="45" spans="1:26" ht="17" customHeight="1" x14ac:dyDescent="0.35">
      <c r="A45" s="408"/>
      <c r="B45" s="405"/>
      <c r="C45" s="271" t="str">
        <f>Explications!C48</f>
        <v xml:space="preserve">  Réseaux locaux: Education nationale, etc…</v>
      </c>
      <c r="D45" s="206"/>
      <c r="E45" s="92"/>
      <c r="F45" s="208"/>
      <c r="G45" s="92"/>
      <c r="H45" s="208"/>
      <c r="I45" s="92"/>
      <c r="J45" s="208"/>
      <c r="K45" s="92"/>
      <c r="L45" s="208"/>
      <c r="M45" s="92"/>
      <c r="N45" s="208"/>
      <c r="O45" s="92"/>
      <c r="P45" s="208"/>
      <c r="Q45" s="92"/>
      <c r="R45" s="208"/>
      <c r="S45" s="92"/>
      <c r="T45" s="208"/>
      <c r="U45" s="92"/>
      <c r="V45" s="208"/>
      <c r="W45" s="92"/>
      <c r="X45" s="93">
        <f>SUM(E45:W45)</f>
        <v>0</v>
      </c>
      <c r="Y45" s="94">
        <f>IF(X45&gt;0,(X45/(COUNTIF(E45:W45,"&gt;0"))),(9))</f>
        <v>9</v>
      </c>
      <c r="Z45" s="304" t="str">
        <f>IF(Y45&lt;9,RANK(Y45,$Y$44:$Y$48,1),"NON")</f>
        <v>NON</v>
      </c>
    </row>
    <row r="46" spans="1:26" ht="17" customHeight="1" x14ac:dyDescent="0.35">
      <c r="A46" s="408"/>
      <c r="B46" s="405"/>
      <c r="C46" s="271" t="str">
        <f>Explications!C49</f>
        <v xml:space="preserve">  Instances Tennis: Comité, Ligue, FFT</v>
      </c>
      <c r="D46" s="206"/>
      <c r="E46" s="92"/>
      <c r="F46" s="208"/>
      <c r="G46" s="92"/>
      <c r="H46" s="208"/>
      <c r="I46" s="92"/>
      <c r="J46" s="208"/>
      <c r="K46" s="92"/>
      <c r="L46" s="208"/>
      <c r="M46" s="92"/>
      <c r="N46" s="208"/>
      <c r="O46" s="92"/>
      <c r="P46" s="208"/>
      <c r="Q46" s="92"/>
      <c r="R46" s="208"/>
      <c r="S46" s="92"/>
      <c r="T46" s="208"/>
      <c r="U46" s="92"/>
      <c r="V46" s="208"/>
      <c r="W46" s="92"/>
      <c r="X46" s="93">
        <f>SUM(E46:W46)</f>
        <v>0</v>
      </c>
      <c r="Y46" s="94">
        <f>IF(X46&gt;0,(X46/(COUNTIF(E46:W46,"&gt;0"))),(9))</f>
        <v>9</v>
      </c>
      <c r="Z46" s="304" t="str">
        <f>IF(Y46&lt;9,RANK(Y46,$Y$44:$Y$48,1),"NON")</f>
        <v>NON</v>
      </c>
    </row>
    <row r="47" spans="1:26" ht="17" customHeight="1" x14ac:dyDescent="0.35">
      <c r="A47" s="408"/>
      <c r="B47" s="405"/>
      <c r="C47" s="271" t="str">
        <f>Explications!C50</f>
        <v xml:space="preserve">  Partenaires privés</v>
      </c>
      <c r="D47" s="206"/>
      <c r="E47" s="92"/>
      <c r="F47" s="208"/>
      <c r="G47" s="92"/>
      <c r="H47" s="208"/>
      <c r="I47" s="92"/>
      <c r="J47" s="208"/>
      <c r="K47" s="92"/>
      <c r="L47" s="208"/>
      <c r="M47" s="92"/>
      <c r="N47" s="208"/>
      <c r="O47" s="92"/>
      <c r="P47" s="208"/>
      <c r="Q47" s="92"/>
      <c r="R47" s="208"/>
      <c r="S47" s="92"/>
      <c r="T47" s="208"/>
      <c r="U47" s="92"/>
      <c r="V47" s="208"/>
      <c r="W47" s="92"/>
      <c r="X47" s="93">
        <f>SUM(E47:W47)</f>
        <v>0</v>
      </c>
      <c r="Y47" s="94">
        <f>IF(X47&gt;0,(X47/(COUNTIF(E47:W47,"&gt;0"))),(9))</f>
        <v>9</v>
      </c>
      <c r="Z47" s="304" t="str">
        <f>IF(Y47&lt;9,RANK(Y47,$Y$44:$Y$48,1),"NON")</f>
        <v>NON</v>
      </c>
    </row>
    <row r="48" spans="1:26" ht="17" customHeight="1" thickBot="1" x14ac:dyDescent="0.4">
      <c r="A48" s="409"/>
      <c r="B48" s="406"/>
      <c r="C48" s="297" t="str">
        <f>Explications!C51</f>
        <v xml:space="preserve">  Autres …</v>
      </c>
      <c r="D48" s="298"/>
      <c r="E48" s="299"/>
      <c r="F48" s="300"/>
      <c r="G48" s="299"/>
      <c r="H48" s="300"/>
      <c r="I48" s="299"/>
      <c r="J48" s="300"/>
      <c r="K48" s="299"/>
      <c r="L48" s="300"/>
      <c r="M48" s="299"/>
      <c r="N48" s="300"/>
      <c r="O48" s="299"/>
      <c r="P48" s="300"/>
      <c r="Q48" s="299"/>
      <c r="R48" s="300"/>
      <c r="S48" s="299"/>
      <c r="T48" s="300"/>
      <c r="U48" s="299"/>
      <c r="V48" s="300"/>
      <c r="W48" s="299"/>
      <c r="X48" s="301">
        <f>SUM(E48:W48)</f>
        <v>0</v>
      </c>
      <c r="Y48" s="302">
        <f>IF(X48&gt;0,(X48/(COUNTIF(E48:W48,"&gt;0"))),(9))</f>
        <v>9</v>
      </c>
      <c r="Z48" s="305" t="str">
        <f>IF(Y48&lt;9,RANK(Y48,$Y$44:$Y$48,1),"NON")</f>
        <v>NON</v>
      </c>
    </row>
    <row r="49" spans="1:26" s="100" customFormat="1" ht="5" customHeight="1" thickBot="1" x14ac:dyDescent="0.5">
      <c r="A49" s="132"/>
      <c r="B49" s="133"/>
      <c r="C49" s="140"/>
      <c r="D49" s="207"/>
      <c r="E49" s="209"/>
      <c r="F49" s="209"/>
      <c r="G49" s="209"/>
      <c r="H49" s="209"/>
      <c r="I49" s="209"/>
      <c r="J49" s="209"/>
      <c r="K49" s="121"/>
      <c r="L49" s="209"/>
      <c r="M49" s="121"/>
      <c r="N49" s="209"/>
      <c r="O49" s="121"/>
      <c r="P49" s="209"/>
      <c r="Q49" s="123"/>
      <c r="R49" s="210"/>
      <c r="S49" s="123"/>
      <c r="T49" s="210"/>
      <c r="U49" s="123"/>
      <c r="V49" s="210"/>
      <c r="W49" s="123"/>
      <c r="X49" s="134"/>
      <c r="Y49" s="462"/>
      <c r="Z49" s="462"/>
    </row>
    <row r="50" spans="1:26" ht="17" customHeight="1" x14ac:dyDescent="0.35">
      <c r="A50" s="407">
        <f>'AXES STRATEGIQUES'!B19</f>
        <v>7</v>
      </c>
      <c r="B50" s="416" t="s">
        <v>118</v>
      </c>
      <c r="C50" s="291" t="str">
        <f>Explications!C53</f>
        <v xml:space="preserve">  Capacité d'autofinancement</v>
      </c>
      <c r="D50" s="292"/>
      <c r="E50" s="293"/>
      <c r="F50" s="294"/>
      <c r="G50" s="293"/>
      <c r="H50" s="294"/>
      <c r="I50" s="293"/>
      <c r="J50" s="294"/>
      <c r="K50" s="293"/>
      <c r="L50" s="294"/>
      <c r="M50" s="293"/>
      <c r="N50" s="294"/>
      <c r="O50" s="293"/>
      <c r="P50" s="294"/>
      <c r="Q50" s="293"/>
      <c r="R50" s="294"/>
      <c r="S50" s="293"/>
      <c r="T50" s="294"/>
      <c r="U50" s="293"/>
      <c r="V50" s="294"/>
      <c r="W50" s="293"/>
      <c r="X50" s="295">
        <f>SUM(E50:W50)</f>
        <v>0</v>
      </c>
      <c r="Y50" s="296">
        <f>IF(X50&gt;0,(X50/(COUNTIF(E50:W50,"&gt;0"))),(9))</f>
        <v>9</v>
      </c>
      <c r="Z50" s="303" t="str">
        <f>IF(Y50&lt;9,RANK(Y50,$Y$50:$Y$54,1),"NON")</f>
        <v>NON</v>
      </c>
    </row>
    <row r="51" spans="1:26" ht="17" customHeight="1" x14ac:dyDescent="0.35">
      <c r="A51" s="408"/>
      <c r="B51" s="417"/>
      <c r="C51" s="271" t="str">
        <f>Explications!C54</f>
        <v xml:space="preserve">  Politique tarifaire</v>
      </c>
      <c r="D51" s="206"/>
      <c r="E51" s="92"/>
      <c r="F51" s="208"/>
      <c r="G51" s="92"/>
      <c r="H51" s="208"/>
      <c r="I51" s="92"/>
      <c r="J51" s="208"/>
      <c r="K51" s="92"/>
      <c r="L51" s="208"/>
      <c r="M51" s="92"/>
      <c r="N51" s="208"/>
      <c r="O51" s="92"/>
      <c r="P51" s="208"/>
      <c r="Q51" s="92"/>
      <c r="R51" s="208"/>
      <c r="S51" s="92"/>
      <c r="T51" s="208"/>
      <c r="U51" s="92"/>
      <c r="V51" s="208"/>
      <c r="W51" s="92"/>
      <c r="X51" s="93">
        <f>SUM(E51:W51)</f>
        <v>0</v>
      </c>
      <c r="Y51" s="94">
        <f>IF(X51&gt;0,(X51/(COUNTIF(E51:W51,"&gt;0"))),(9))</f>
        <v>9</v>
      </c>
      <c r="Z51" s="304" t="str">
        <f>IF(Y51&lt;9,RANK(Y51,$Y$50:$Y$54,1),"NON")</f>
        <v>NON</v>
      </c>
    </row>
    <row r="52" spans="1:26" ht="17" customHeight="1" x14ac:dyDescent="0.35">
      <c r="A52" s="408"/>
      <c r="B52" s="417"/>
      <c r="C52" s="271" t="str">
        <f>Explications!C55</f>
        <v xml:space="preserve">  Subventions</v>
      </c>
      <c r="D52" s="206"/>
      <c r="E52" s="92"/>
      <c r="F52" s="208"/>
      <c r="G52" s="92"/>
      <c r="H52" s="208"/>
      <c r="I52" s="92"/>
      <c r="J52" s="208"/>
      <c r="K52" s="92"/>
      <c r="L52" s="208"/>
      <c r="M52" s="92"/>
      <c r="N52" s="208"/>
      <c r="O52" s="92"/>
      <c r="P52" s="208"/>
      <c r="Q52" s="92"/>
      <c r="R52" s="208"/>
      <c r="S52" s="92"/>
      <c r="T52" s="208"/>
      <c r="U52" s="92"/>
      <c r="V52" s="208"/>
      <c r="W52" s="92"/>
      <c r="X52" s="93">
        <f>SUM(E52:W52)</f>
        <v>0</v>
      </c>
      <c r="Y52" s="94">
        <f>IF(X52&gt;0,(X52/(COUNTIF(E52:W52,"&gt;0"))),(9))</f>
        <v>9</v>
      </c>
      <c r="Z52" s="304" t="str">
        <f>IF(Y52&lt;9,RANK(Y52,$Y$50:$Y$54,1),"NON")</f>
        <v>NON</v>
      </c>
    </row>
    <row r="53" spans="1:26" ht="17" customHeight="1" x14ac:dyDescent="0.35">
      <c r="A53" s="408"/>
      <c r="B53" s="417"/>
      <c r="C53" s="271" t="str">
        <f>Explications!C56</f>
        <v xml:space="preserve">  Partenaires privés</v>
      </c>
      <c r="D53" s="206"/>
      <c r="E53" s="92"/>
      <c r="F53" s="208"/>
      <c r="G53" s="92"/>
      <c r="H53" s="208"/>
      <c r="I53" s="92"/>
      <c r="J53" s="208"/>
      <c r="K53" s="92"/>
      <c r="L53" s="208"/>
      <c r="M53" s="92"/>
      <c r="N53" s="208"/>
      <c r="O53" s="92"/>
      <c r="P53" s="208"/>
      <c r="Q53" s="92"/>
      <c r="R53" s="208"/>
      <c r="S53" s="92"/>
      <c r="T53" s="208"/>
      <c r="U53" s="92"/>
      <c r="V53" s="208"/>
      <c r="W53" s="92"/>
      <c r="X53" s="93">
        <f>SUM(E53:W53)</f>
        <v>0</v>
      </c>
      <c r="Y53" s="94">
        <f>IF(X53&gt;0,(X53/(COUNTIF(E53:W53,"&gt;0"))),(9))</f>
        <v>9</v>
      </c>
      <c r="Z53" s="304" t="str">
        <f>IF(Y53&lt;9,RANK(Y53,$Y$50:$Y$54,1),"NON")</f>
        <v>NON</v>
      </c>
    </row>
    <row r="54" spans="1:26" ht="17" customHeight="1" thickBot="1" x14ac:dyDescent="0.4">
      <c r="A54" s="409"/>
      <c r="B54" s="418"/>
      <c r="C54" s="297" t="str">
        <f>Explications!C57</f>
        <v xml:space="preserve">  Autres …</v>
      </c>
      <c r="D54" s="298"/>
      <c r="E54" s="299"/>
      <c r="F54" s="300"/>
      <c r="G54" s="299"/>
      <c r="H54" s="300"/>
      <c r="I54" s="299"/>
      <c r="J54" s="300"/>
      <c r="K54" s="299"/>
      <c r="L54" s="300"/>
      <c r="M54" s="299"/>
      <c r="N54" s="300"/>
      <c r="O54" s="299"/>
      <c r="P54" s="300"/>
      <c r="Q54" s="299"/>
      <c r="R54" s="300"/>
      <c r="S54" s="299"/>
      <c r="T54" s="300"/>
      <c r="U54" s="299"/>
      <c r="V54" s="300"/>
      <c r="W54" s="299"/>
      <c r="X54" s="301">
        <f>SUM(E54:W54)</f>
        <v>0</v>
      </c>
      <c r="Y54" s="302">
        <f>IF(X54&gt;0,(X54/(COUNTIF(E54:W54,"&gt;0"))),(9))</f>
        <v>9</v>
      </c>
      <c r="Z54" s="305" t="str">
        <f>IF(Y54&lt;9,RANK(Y54,$Y$50:$Y$54,1),"NON")</f>
        <v>NON</v>
      </c>
    </row>
    <row r="55" spans="1:26" ht="4.5" customHeight="1" x14ac:dyDescent="0.45"/>
  </sheetData>
  <sheetProtection algorithmName="SHA-512" hashValue="Va/CLYlTHLpKw/qF9hCG9ec1iG0n4ggyyL7SmNGJfhW9Tt76mDK/1SBJuPX0OckZqcRCKLN4nOUwgwycLhDXpw==" saltValue="c50duK1xbsif0NqrMYRccg==" spinCount="100000" sheet="1" scenarios="1"/>
  <mergeCells count="20">
    <mergeCell ref="AB1:AB2"/>
    <mergeCell ref="I1:Z2"/>
    <mergeCell ref="B4:C4"/>
    <mergeCell ref="B5:C5"/>
    <mergeCell ref="B6:C6"/>
    <mergeCell ref="B44:B48"/>
    <mergeCell ref="A30:A36"/>
    <mergeCell ref="B30:B36"/>
    <mergeCell ref="Y4:Z5"/>
    <mergeCell ref="A50:A54"/>
    <mergeCell ref="B50:B54"/>
    <mergeCell ref="A22:A28"/>
    <mergeCell ref="A38:A42"/>
    <mergeCell ref="A44:A48"/>
    <mergeCell ref="A9:A13"/>
    <mergeCell ref="A15:A20"/>
    <mergeCell ref="B9:B13"/>
    <mergeCell ref="B15:B20"/>
    <mergeCell ref="B22:B28"/>
    <mergeCell ref="B38:B42"/>
  </mergeCells>
  <conditionalFormatting sqref="E6:W6">
    <cfRule type="cellIs" dxfId="513" priority="255" operator="greaterThan">
      <formula>0</formula>
    </cfRule>
  </conditionalFormatting>
  <conditionalFormatting sqref="E9:W13">
    <cfRule type="cellIs" dxfId="512" priority="253" operator="between">
      <formula>1</formula>
      <formula>3</formula>
    </cfRule>
    <cfRule type="cellIs" dxfId="511" priority="254" operator="between">
      <formula>4</formula>
      <formula>6</formula>
    </cfRule>
  </conditionalFormatting>
  <conditionalFormatting sqref="Y9:Y13 Y15:Y20 Y22:Y28 Y30:Y36 Y38:Y42 Y44:Y48 Y50:Y54">
    <cfRule type="cellIs" dxfId="510" priority="252" operator="equal">
      <formula>9</formula>
    </cfRule>
  </conditionalFormatting>
  <conditionalFormatting sqref="E15:W20 E22:W28 E30:W36 E38:W42 E44:W48 E50:W54">
    <cfRule type="cellIs" dxfId="509" priority="248" operator="between">
      <formula>1</formula>
      <formula>3</formula>
    </cfRule>
    <cfRule type="cellIs" dxfId="508" priority="249" operator="greaterThanOrEqual">
      <formula>4</formula>
    </cfRule>
  </conditionalFormatting>
  <conditionalFormatting sqref="E9:W20 E50:W54 E22:W28 E30:W36 E38:W42 E44:W48">
    <cfRule type="cellIs" dxfId="507" priority="177" operator="between">
      <formula>4</formula>
      <formula>5</formula>
    </cfRule>
    <cfRule type="cellIs" dxfId="506" priority="179" operator="between">
      <formula>6</formula>
      <formula>7</formula>
    </cfRule>
    <cfRule type="cellIs" dxfId="505" priority="180" operator="between">
      <formula>24</formula>
      <formula>5</formula>
    </cfRule>
    <cfRule type="cellIs" dxfId="504" priority="181" operator="between">
      <formula>1</formula>
      <formula>3</formula>
    </cfRule>
  </conditionalFormatting>
  <conditionalFormatting sqref="E27:W28 E50:W54 E30:W36 E38:W42 E44:W48">
    <cfRule type="cellIs" dxfId="503" priority="178" operator="between">
      <formula>4</formula>
      <formula>5</formula>
    </cfRule>
  </conditionalFormatting>
  <conditionalFormatting sqref="A9">
    <cfRule type="cellIs" dxfId="502" priority="148" operator="between">
      <formula>1</formula>
      <formula>3</formula>
    </cfRule>
    <cfRule type="cellIs" dxfId="501" priority="149" operator="between">
      <formula>1</formula>
      <formula>3</formula>
    </cfRule>
    <cfRule type="cellIs" dxfId="500" priority="150" operator="greaterThanOrEqual">
      <formula>"E"</formula>
    </cfRule>
  </conditionalFormatting>
  <conditionalFormatting sqref="A9">
    <cfRule type="cellIs" dxfId="499" priority="145" operator="between">
      <formula>6</formula>
      <formula>7</formula>
    </cfRule>
    <cfRule type="cellIs" dxfId="498" priority="146" operator="between">
      <formula>4</formula>
      <formula>5</formula>
    </cfRule>
    <cfRule type="cellIs" dxfId="497" priority="147" operator="between">
      <formula>1</formula>
      <formula>3</formula>
    </cfRule>
  </conditionalFormatting>
  <conditionalFormatting sqref="A15">
    <cfRule type="cellIs" dxfId="496" priority="141" operator="between">
      <formula>1</formula>
      <formula>3</formula>
    </cfRule>
    <cfRule type="cellIs" dxfId="495" priority="142" operator="between">
      <formula>1</formula>
      <formula>3</formula>
    </cfRule>
    <cfRule type="cellIs" dxfId="494" priority="143" operator="greaterThanOrEqual">
      <formula>"E"</formula>
    </cfRule>
  </conditionalFormatting>
  <conditionalFormatting sqref="A15">
    <cfRule type="cellIs" dxfId="493" priority="138" operator="between">
      <formula>6</formula>
      <formula>7</formula>
    </cfRule>
    <cfRule type="cellIs" dxfId="492" priority="139" operator="between">
      <formula>4</formula>
      <formula>5</formula>
    </cfRule>
    <cfRule type="cellIs" dxfId="491" priority="140" operator="between">
      <formula>1</formula>
      <formula>3</formula>
    </cfRule>
  </conditionalFormatting>
  <conditionalFormatting sqref="A22">
    <cfRule type="cellIs" dxfId="490" priority="134" operator="between">
      <formula>1</formula>
      <formula>3</formula>
    </cfRule>
    <cfRule type="cellIs" dxfId="489" priority="135" operator="between">
      <formula>1</formula>
      <formula>3</formula>
    </cfRule>
    <cfRule type="cellIs" dxfId="488" priority="136" operator="greaterThanOrEqual">
      <formula>"E"</formula>
    </cfRule>
  </conditionalFormatting>
  <conditionalFormatting sqref="A22">
    <cfRule type="cellIs" dxfId="487" priority="131" operator="between">
      <formula>6</formula>
      <formula>7</formula>
    </cfRule>
    <cfRule type="cellIs" dxfId="486" priority="132" operator="between">
      <formula>4</formula>
      <formula>5</formula>
    </cfRule>
    <cfRule type="cellIs" dxfId="485" priority="133" operator="between">
      <formula>1</formula>
      <formula>3</formula>
    </cfRule>
  </conditionalFormatting>
  <conditionalFormatting sqref="A30">
    <cfRule type="cellIs" dxfId="484" priority="127" operator="between">
      <formula>1</formula>
      <formula>3</formula>
    </cfRule>
    <cfRule type="cellIs" dxfId="483" priority="128" operator="between">
      <formula>1</formula>
      <formula>3</formula>
    </cfRule>
    <cfRule type="cellIs" dxfId="482" priority="129" operator="greaterThanOrEqual">
      <formula>"E"</formula>
    </cfRule>
  </conditionalFormatting>
  <conditionalFormatting sqref="A30">
    <cfRule type="cellIs" dxfId="481" priority="124" operator="between">
      <formula>6</formula>
      <formula>7</formula>
    </cfRule>
    <cfRule type="cellIs" dxfId="480" priority="125" operator="between">
      <formula>4</formula>
      <formula>5</formula>
    </cfRule>
    <cfRule type="cellIs" dxfId="479" priority="126" operator="between">
      <formula>1</formula>
      <formula>3</formula>
    </cfRule>
  </conditionalFormatting>
  <conditionalFormatting sqref="A38">
    <cfRule type="cellIs" dxfId="478" priority="120" operator="between">
      <formula>1</formula>
      <formula>3</formula>
    </cfRule>
    <cfRule type="cellIs" dxfId="477" priority="121" operator="between">
      <formula>1</formula>
      <formula>3</formula>
    </cfRule>
    <cfRule type="cellIs" dxfId="476" priority="122" operator="greaterThanOrEqual">
      <formula>"E"</formula>
    </cfRule>
  </conditionalFormatting>
  <conditionalFormatting sqref="A38">
    <cfRule type="cellIs" dxfId="475" priority="117" operator="between">
      <formula>6</formula>
      <formula>7</formula>
    </cfRule>
    <cfRule type="cellIs" dxfId="474" priority="118" operator="between">
      <formula>4</formula>
      <formula>5</formula>
    </cfRule>
    <cfRule type="cellIs" dxfId="473" priority="119" operator="between">
      <formula>1</formula>
      <formula>3</formula>
    </cfRule>
  </conditionalFormatting>
  <conditionalFormatting sqref="A44">
    <cfRule type="cellIs" dxfId="472" priority="113" operator="between">
      <formula>1</formula>
      <formula>3</formula>
    </cfRule>
    <cfRule type="cellIs" dxfId="471" priority="114" operator="between">
      <formula>1</formula>
      <formula>3</formula>
    </cfRule>
    <cfRule type="cellIs" dxfId="470" priority="115" operator="greaterThanOrEqual">
      <formula>"E"</formula>
    </cfRule>
  </conditionalFormatting>
  <conditionalFormatting sqref="A44">
    <cfRule type="cellIs" dxfId="469" priority="110" operator="between">
      <formula>6</formula>
      <formula>7</formula>
    </cfRule>
    <cfRule type="cellIs" dxfId="468" priority="111" operator="between">
      <formula>4</formula>
      <formula>5</formula>
    </cfRule>
    <cfRule type="cellIs" dxfId="467" priority="112" operator="between">
      <formula>1</formula>
      <formula>3</formula>
    </cfRule>
  </conditionalFormatting>
  <conditionalFormatting sqref="A50">
    <cfRule type="cellIs" dxfId="466" priority="106" operator="between">
      <formula>1</formula>
      <formula>3</formula>
    </cfRule>
    <cfRule type="cellIs" dxfId="465" priority="107" operator="between">
      <formula>1</formula>
      <formula>3</formula>
    </cfRule>
    <cfRule type="cellIs" dxfId="464" priority="108" operator="greaterThanOrEqual">
      <formula>"E"</formula>
    </cfRule>
  </conditionalFormatting>
  <conditionalFormatting sqref="A50">
    <cfRule type="cellIs" dxfId="463" priority="103" operator="between">
      <formula>6</formula>
      <formula>7</formula>
    </cfRule>
    <cfRule type="cellIs" dxfId="462" priority="104" operator="between">
      <formula>4</formula>
      <formula>5</formula>
    </cfRule>
    <cfRule type="cellIs" dxfId="461" priority="105" operator="between">
      <formula>1</formula>
      <formula>3</formula>
    </cfRule>
  </conditionalFormatting>
  <conditionalFormatting sqref="Z9:Z13">
    <cfRule type="cellIs" dxfId="460" priority="66" operator="between">
      <formula>1</formula>
      <formula>3</formula>
    </cfRule>
    <cfRule type="cellIs" dxfId="459" priority="67" operator="between">
      <formula>1</formula>
      <formula>3</formula>
    </cfRule>
    <cfRule type="cellIs" dxfId="458" priority="68" operator="greaterThanOrEqual">
      <formula>"E"</formula>
    </cfRule>
  </conditionalFormatting>
  <conditionalFormatting sqref="Z9:Z13">
    <cfRule type="cellIs" dxfId="457" priority="63" operator="between">
      <formula>6</formula>
      <formula>7</formula>
    </cfRule>
    <cfRule type="cellIs" dxfId="456" priority="64" operator="between">
      <formula>4</formula>
      <formula>5</formula>
    </cfRule>
    <cfRule type="cellIs" dxfId="455" priority="65" operator="between">
      <formula>1</formula>
      <formula>3</formula>
    </cfRule>
  </conditionalFormatting>
  <conditionalFormatting sqref="Z15:Z20">
    <cfRule type="cellIs" dxfId="454" priority="59" operator="between">
      <formula>1</formula>
      <formula>3</formula>
    </cfRule>
    <cfRule type="cellIs" dxfId="453" priority="60" operator="between">
      <formula>1</formula>
      <formula>3</formula>
    </cfRule>
    <cfRule type="cellIs" dxfId="452" priority="61" operator="greaterThanOrEqual">
      <formula>"E"</formula>
    </cfRule>
  </conditionalFormatting>
  <conditionalFormatting sqref="Z15:Z20">
    <cfRule type="cellIs" dxfId="451" priority="56" operator="between">
      <formula>6</formula>
      <formula>7</formula>
    </cfRule>
    <cfRule type="cellIs" dxfId="450" priority="57" operator="between">
      <formula>4</formula>
      <formula>5</formula>
    </cfRule>
    <cfRule type="cellIs" dxfId="449" priority="58" operator="between">
      <formula>1</formula>
      <formula>3</formula>
    </cfRule>
  </conditionalFormatting>
  <conditionalFormatting sqref="Z22:Z28">
    <cfRule type="cellIs" dxfId="448" priority="52" operator="between">
      <formula>1</formula>
      <formula>3</formula>
    </cfRule>
    <cfRule type="cellIs" dxfId="447" priority="53" operator="between">
      <formula>1</formula>
      <formula>3</formula>
    </cfRule>
    <cfRule type="cellIs" dxfId="446" priority="54" operator="greaterThanOrEqual">
      <formula>"E"</formula>
    </cfRule>
  </conditionalFormatting>
  <conditionalFormatting sqref="Z22:Z28">
    <cfRule type="cellIs" dxfId="445" priority="49" operator="between">
      <formula>6</formula>
      <formula>7</formula>
    </cfRule>
    <cfRule type="cellIs" dxfId="444" priority="50" operator="between">
      <formula>4</formula>
      <formula>5</formula>
    </cfRule>
    <cfRule type="cellIs" dxfId="443" priority="51" operator="between">
      <formula>1</formula>
      <formula>3</formula>
    </cfRule>
  </conditionalFormatting>
  <conditionalFormatting sqref="Z30:Z36">
    <cfRule type="cellIs" dxfId="442" priority="45" operator="between">
      <formula>1</formula>
      <formula>3</formula>
    </cfRule>
    <cfRule type="cellIs" dxfId="441" priority="46" operator="between">
      <formula>1</formula>
      <formula>3</formula>
    </cfRule>
    <cfRule type="cellIs" dxfId="440" priority="47" operator="greaterThanOrEqual">
      <formula>"E"</formula>
    </cfRule>
  </conditionalFormatting>
  <conditionalFormatting sqref="Z30:Z36">
    <cfRule type="cellIs" dxfId="439" priority="42" operator="between">
      <formula>6</formula>
      <formula>7</formula>
    </cfRule>
    <cfRule type="cellIs" dxfId="438" priority="43" operator="between">
      <formula>4</formula>
      <formula>5</formula>
    </cfRule>
    <cfRule type="cellIs" dxfId="437" priority="44" operator="between">
      <formula>1</formula>
      <formula>3</formula>
    </cfRule>
  </conditionalFormatting>
  <conditionalFormatting sqref="Z38:Z42">
    <cfRule type="cellIs" dxfId="436" priority="38" operator="between">
      <formula>1</formula>
      <formula>3</formula>
    </cfRule>
    <cfRule type="cellIs" dxfId="435" priority="39" operator="between">
      <formula>1</formula>
      <formula>3</formula>
    </cfRule>
    <cfRule type="cellIs" dxfId="434" priority="40" operator="greaterThanOrEqual">
      <formula>"E"</formula>
    </cfRule>
  </conditionalFormatting>
  <conditionalFormatting sqref="Z38:Z42">
    <cfRule type="cellIs" dxfId="433" priority="35" operator="between">
      <formula>6</formula>
      <formula>7</formula>
    </cfRule>
    <cfRule type="cellIs" dxfId="432" priority="36" operator="between">
      <formula>4</formula>
      <formula>5</formula>
    </cfRule>
    <cfRule type="cellIs" dxfId="431" priority="37" operator="between">
      <formula>1</formula>
      <formula>3</formula>
    </cfRule>
  </conditionalFormatting>
  <conditionalFormatting sqref="Z44:Z48">
    <cfRule type="cellIs" dxfId="430" priority="31" operator="between">
      <formula>1</formula>
      <formula>3</formula>
    </cfRule>
    <cfRule type="cellIs" dxfId="429" priority="32" operator="between">
      <formula>1</formula>
      <formula>3</formula>
    </cfRule>
    <cfRule type="cellIs" dxfId="428" priority="33" operator="greaterThanOrEqual">
      <formula>"E"</formula>
    </cfRule>
  </conditionalFormatting>
  <conditionalFormatting sqref="Z44:Z48">
    <cfRule type="cellIs" dxfId="427" priority="28" operator="between">
      <formula>6</formula>
      <formula>7</formula>
    </cfRule>
    <cfRule type="cellIs" dxfId="426" priority="29" operator="between">
      <formula>4</formula>
      <formula>5</formula>
    </cfRule>
    <cfRule type="cellIs" dxfId="425" priority="30" operator="between">
      <formula>1</formula>
      <formula>3</formula>
    </cfRule>
  </conditionalFormatting>
  <conditionalFormatting sqref="Z50:Z54">
    <cfRule type="cellIs" dxfId="424" priority="24" operator="between">
      <formula>1</formula>
      <formula>3</formula>
    </cfRule>
    <cfRule type="cellIs" dxfId="423" priority="25" operator="between">
      <formula>1</formula>
      <formula>3</formula>
    </cfRule>
    <cfRule type="cellIs" dxfId="422" priority="26" operator="greaterThanOrEqual">
      <formula>"E"</formula>
    </cfRule>
  </conditionalFormatting>
  <conditionalFormatting sqref="Z50:Z54">
    <cfRule type="cellIs" dxfId="421" priority="21" operator="between">
      <formula>6</formula>
      <formula>7</formula>
    </cfRule>
    <cfRule type="cellIs" dxfId="420" priority="22" operator="between">
      <formula>4</formula>
      <formula>5</formula>
    </cfRule>
    <cfRule type="cellIs" dxfId="419" priority="23" operator="between">
      <formula>1</formula>
      <formula>3</formula>
    </cfRule>
  </conditionalFormatting>
  <conditionalFormatting sqref="E21:W21">
    <cfRule type="cellIs" dxfId="418" priority="17" operator="between">
      <formula>4</formula>
      <formula>5</formula>
    </cfRule>
    <cfRule type="cellIs" dxfId="417" priority="18" operator="between">
      <formula>6</formula>
      <formula>7</formula>
    </cfRule>
    <cfRule type="cellIs" dxfId="416" priority="19" operator="between">
      <formula>24</formula>
      <formula>5</formula>
    </cfRule>
    <cfRule type="cellIs" dxfId="415" priority="20" operator="between">
      <formula>1</formula>
      <formula>3</formula>
    </cfRule>
  </conditionalFormatting>
  <conditionalFormatting sqref="E29:W29">
    <cfRule type="cellIs" dxfId="414" priority="13" operator="between">
      <formula>4</formula>
      <formula>5</formula>
    </cfRule>
    <cfRule type="cellIs" dxfId="413" priority="14" operator="between">
      <formula>6</formula>
      <formula>7</formula>
    </cfRule>
    <cfRule type="cellIs" dxfId="412" priority="15" operator="between">
      <formula>24</formula>
      <formula>5</formula>
    </cfRule>
    <cfRule type="cellIs" dxfId="411" priority="16" operator="between">
      <formula>1</formula>
      <formula>3</formula>
    </cfRule>
  </conditionalFormatting>
  <conditionalFormatting sqref="E37:W37">
    <cfRule type="cellIs" dxfId="410" priority="9" operator="between">
      <formula>4</formula>
      <formula>5</formula>
    </cfRule>
    <cfRule type="cellIs" dxfId="409" priority="10" operator="between">
      <formula>6</formula>
      <formula>7</formula>
    </cfRule>
    <cfRule type="cellIs" dxfId="408" priority="11" operator="between">
      <formula>24</formula>
      <formula>5</formula>
    </cfRule>
    <cfRule type="cellIs" dxfId="407" priority="12" operator="between">
      <formula>1</formula>
      <formula>3</formula>
    </cfRule>
  </conditionalFormatting>
  <conditionalFormatting sqref="E43:W43">
    <cfRule type="cellIs" dxfId="406" priority="5" operator="between">
      <formula>4</formula>
      <formula>5</formula>
    </cfRule>
    <cfRule type="cellIs" dxfId="405" priority="6" operator="between">
      <formula>6</formula>
      <formula>7</formula>
    </cfRule>
    <cfRule type="cellIs" dxfId="404" priority="7" operator="between">
      <formula>24</formula>
      <formula>5</formula>
    </cfRule>
    <cfRule type="cellIs" dxfId="403" priority="8" operator="between">
      <formula>1</formula>
      <formula>3</formula>
    </cfRule>
  </conditionalFormatting>
  <conditionalFormatting sqref="E49:W49">
    <cfRule type="cellIs" dxfId="402" priority="1" operator="between">
      <formula>4</formula>
      <formula>5</formula>
    </cfRule>
    <cfRule type="cellIs" dxfId="401" priority="2" operator="between">
      <formula>6</formula>
      <formula>7</formula>
    </cfRule>
    <cfRule type="cellIs" dxfId="400" priority="3" operator="between">
      <formula>24</formula>
      <formula>5</formula>
    </cfRule>
    <cfRule type="cellIs" dxfId="399" priority="4" operator="between">
      <formula>1</formula>
      <formula>3</formula>
    </cfRule>
  </conditionalFormatting>
  <printOptions horizontalCentered="1"/>
  <pageMargins left="0.51181102362204722" right="0.31496062992125984" top="0.59055118110236227" bottom="0.19685039370078741" header="0.31496062992125984" footer="0.31496062992125984"/>
  <pageSetup paperSize="9" scale="55" orientation="landscape" r:id="rId1"/>
  <headerFooter>
    <oddHeader>&amp;LCLUB&amp;C&amp;"-,Gras"&amp;14&amp;F - &amp;A</oddHeader>
  </headerFooter>
  <ignoredErrors>
    <ignoredError sqref="S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1" id="{6DFAFF30-1281-4696-B7CE-06653CF87389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A9</xm:sqref>
        </x14:conditionalFormatting>
        <x14:conditionalFormatting xmlns:xm="http://schemas.microsoft.com/office/excel/2006/main">
          <x14:cfRule type="iconSet" priority="144" id="{40FDE19A-60E8-44CC-A570-A42AA28279D9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A15</xm:sqref>
        </x14:conditionalFormatting>
        <x14:conditionalFormatting xmlns:xm="http://schemas.microsoft.com/office/excel/2006/main">
          <x14:cfRule type="iconSet" priority="137" id="{0312034E-E546-4966-8EB6-DE8BB4843B55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A22</xm:sqref>
        </x14:conditionalFormatting>
        <x14:conditionalFormatting xmlns:xm="http://schemas.microsoft.com/office/excel/2006/main">
          <x14:cfRule type="iconSet" priority="130" id="{1C9BB96E-6E99-4EB5-8DDD-29BD88D89564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A30</xm:sqref>
        </x14:conditionalFormatting>
        <x14:conditionalFormatting xmlns:xm="http://schemas.microsoft.com/office/excel/2006/main">
          <x14:cfRule type="iconSet" priority="123" id="{5AEECF60-4450-4B82-99CA-0D36805FE8CE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A38</xm:sqref>
        </x14:conditionalFormatting>
        <x14:conditionalFormatting xmlns:xm="http://schemas.microsoft.com/office/excel/2006/main">
          <x14:cfRule type="iconSet" priority="116" id="{FC65E2A7-94CD-41FE-8A02-FFDC470BCA85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A44</xm:sqref>
        </x14:conditionalFormatting>
        <x14:conditionalFormatting xmlns:xm="http://schemas.microsoft.com/office/excel/2006/main">
          <x14:cfRule type="iconSet" priority="109" id="{00A0B291-B25D-4CAE-94FD-71CE3C9B3D82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A50</xm:sqref>
        </x14:conditionalFormatting>
        <x14:conditionalFormatting xmlns:xm="http://schemas.microsoft.com/office/excel/2006/main">
          <x14:cfRule type="iconSet" priority="69" id="{4DE3211F-5988-4E54-8F64-E334283CE1D6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Z9:Z13</xm:sqref>
        </x14:conditionalFormatting>
        <x14:conditionalFormatting xmlns:xm="http://schemas.microsoft.com/office/excel/2006/main">
          <x14:cfRule type="iconSet" priority="62" id="{C1A5E667-F5DF-49E8-BB22-E07A36C2F921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Z15:Z20</xm:sqref>
        </x14:conditionalFormatting>
        <x14:conditionalFormatting xmlns:xm="http://schemas.microsoft.com/office/excel/2006/main">
          <x14:cfRule type="iconSet" priority="55" id="{D6E4BEAF-C68C-4BFF-A030-CAD86F6946E5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Z22:Z28</xm:sqref>
        </x14:conditionalFormatting>
        <x14:conditionalFormatting xmlns:xm="http://schemas.microsoft.com/office/excel/2006/main">
          <x14:cfRule type="iconSet" priority="48" id="{F8D0A0A6-D789-499D-83CF-0B110CB71AC8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Z30:Z36</xm:sqref>
        </x14:conditionalFormatting>
        <x14:conditionalFormatting xmlns:xm="http://schemas.microsoft.com/office/excel/2006/main">
          <x14:cfRule type="iconSet" priority="41" id="{58215917-66E7-442E-BDEA-2E5895ADB6C9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Z38:Z42</xm:sqref>
        </x14:conditionalFormatting>
        <x14:conditionalFormatting xmlns:xm="http://schemas.microsoft.com/office/excel/2006/main">
          <x14:cfRule type="iconSet" priority="34" id="{03B17EB4-9018-4099-AFE3-10777FBB6718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Z44:Z48</xm:sqref>
        </x14:conditionalFormatting>
        <x14:conditionalFormatting xmlns:xm="http://schemas.microsoft.com/office/excel/2006/main">
          <x14:cfRule type="iconSet" priority="27" id="{8F635D1D-9E56-4DA1-9E8B-1B343EBAA073}">
            <x14:iconSet iconSet="4TrafficLights" custom="1">
              <x14:cfvo type="percent">
                <xm:f>0</xm:f>
              </x14:cfvo>
              <x14:cfvo type="num">
                <xm:f>0.1</xm:f>
              </x14:cfvo>
              <x14:cfvo type="num">
                <xm:f>4</xm:f>
              </x14:cfvo>
              <x14:cfvo type="num">
                <xm:f>6</xm:f>
              </x14:cfvo>
              <x14:cfIcon iconSet="NoIcons" iconId="0"/>
              <x14:cfIcon iconSet="3TrafficLights1" iconId="2"/>
              <x14:cfIcon iconSet="3TrafficLights1" iconId="1"/>
              <x14:cfIcon iconSet="4TrafficLights" iconId="0"/>
            </x14:iconSet>
          </x14:cfRule>
          <xm:sqref>Z50:Z54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D2FE-F66C-4D97-A27A-F99D38350EA9}">
  <sheetPr codeName="Feuil4">
    <tabColor rgb="FFF05574"/>
  </sheetPr>
  <dimension ref="A1:O37"/>
  <sheetViews>
    <sheetView zoomScale="80" zoomScaleNormal="80" workbookViewId="0">
      <pane xSplit="5" ySplit="10" topLeftCell="F11" activePane="bottomRight" state="frozen"/>
      <selection activeCell="Q13" sqref="Q13"/>
      <selection pane="topRight" activeCell="Q13" sqref="Q13"/>
      <selection pane="bottomLeft" activeCell="Q13" sqref="Q13"/>
      <selection pane="bottomRight" activeCell="C1" sqref="C1:N3"/>
    </sheetView>
  </sheetViews>
  <sheetFormatPr baseColWidth="10" defaultColWidth="10.90625" defaultRowHeight="14.5" outlineLevelRow="1" x14ac:dyDescent="0.35"/>
  <cols>
    <col min="1" max="1" width="13" style="19" customWidth="1"/>
    <col min="2" max="2" width="30" style="9" customWidth="1"/>
    <col min="3" max="3" width="15.81640625" style="15" customWidth="1"/>
    <col min="4" max="4" width="12.81640625" style="13" customWidth="1"/>
    <col min="5" max="5" width="9.90625" style="13" customWidth="1"/>
    <col min="6" max="6" width="10.6328125" style="20" customWidth="1"/>
    <col min="7" max="10" width="5.6328125" style="335" customWidth="1"/>
    <col min="11" max="11" width="1.54296875" style="9" customWidth="1"/>
    <col min="12" max="12" width="6.36328125" style="14" bestFit="1" customWidth="1"/>
    <col min="13" max="13" width="8.6328125" style="10" customWidth="1"/>
    <col min="14" max="14" width="10.6328125" style="10" bestFit="1" customWidth="1"/>
    <col min="15" max="15" width="48.81640625" style="9" customWidth="1"/>
    <col min="16" max="16" width="3.81640625" style="9" customWidth="1"/>
    <col min="17" max="16384" width="10.90625" style="9"/>
  </cols>
  <sheetData>
    <row r="1" spans="1:15" ht="10" customHeight="1" x14ac:dyDescent="0.35">
      <c r="A1" s="268"/>
      <c r="B1" s="267"/>
      <c r="C1" s="443" t="str">
        <f>Explications!A3</f>
        <v>Projet Club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257"/>
    </row>
    <row r="2" spans="1:15" ht="10" customHeight="1" x14ac:dyDescent="0.35">
      <c r="A2" s="268"/>
      <c r="B2" s="261"/>
      <c r="C2" s="445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257"/>
    </row>
    <row r="3" spans="1:15" ht="10" customHeight="1" x14ac:dyDescent="0.35">
      <c r="A3" s="268"/>
      <c r="B3" s="267"/>
      <c r="C3" s="445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257"/>
    </row>
    <row r="4" spans="1:15" ht="10" customHeight="1" x14ac:dyDescent="0.35">
      <c r="A4" s="258"/>
      <c r="B4" s="261"/>
      <c r="C4" s="257"/>
      <c r="D4" s="258"/>
      <c r="E4" s="261"/>
      <c r="F4" s="257"/>
      <c r="G4" s="336"/>
      <c r="H4" s="337"/>
      <c r="I4" s="336"/>
      <c r="J4" s="337"/>
      <c r="K4" s="257"/>
      <c r="L4" s="258"/>
      <c r="M4" s="261"/>
      <c r="N4" s="257"/>
      <c r="O4" s="257"/>
    </row>
    <row r="5" spans="1:15" ht="10" customHeight="1" thickBot="1" x14ac:dyDescent="0.4">
      <c r="A5" s="141"/>
      <c r="B5" s="142"/>
      <c r="C5" s="143"/>
      <c r="D5" s="144"/>
      <c r="E5" s="144"/>
      <c r="F5" s="145"/>
      <c r="G5" s="330"/>
      <c r="H5" s="330"/>
      <c r="I5" s="330"/>
      <c r="J5" s="330"/>
      <c r="K5" s="142"/>
      <c r="L5" s="146"/>
      <c r="M5" s="147"/>
      <c r="N5" s="147"/>
      <c r="O5" s="142"/>
    </row>
    <row r="6" spans="1:15" ht="20" customHeight="1" thickBot="1" x14ac:dyDescent="0.4">
      <c r="A6" s="446" t="s">
        <v>162</v>
      </c>
      <c r="B6" s="447"/>
      <c r="C6" s="447"/>
      <c r="D6" s="447"/>
      <c r="E6" s="448"/>
      <c r="F6" s="452" t="s">
        <v>44</v>
      </c>
      <c r="G6" s="453"/>
      <c r="H6" s="453"/>
      <c r="I6" s="453"/>
      <c r="J6" s="454"/>
      <c r="K6" s="142"/>
      <c r="L6" s="162" t="s">
        <v>90</v>
      </c>
      <c r="M6" s="458" t="s">
        <v>90</v>
      </c>
      <c r="N6" s="458"/>
      <c r="O6" s="459"/>
    </row>
    <row r="7" spans="1:15" s="10" customFormat="1" ht="26" customHeight="1" thickBot="1" x14ac:dyDescent="0.4">
      <c r="A7" s="449"/>
      <c r="B7" s="450"/>
      <c r="C7" s="450"/>
      <c r="D7" s="450"/>
      <c r="E7" s="451"/>
      <c r="F7" s="455"/>
      <c r="G7" s="456"/>
      <c r="H7" s="456"/>
      <c r="I7" s="456"/>
      <c r="J7" s="457"/>
      <c r="K7" s="147"/>
      <c r="L7" s="161"/>
      <c r="M7" s="460" t="s">
        <v>44</v>
      </c>
      <c r="N7" s="461"/>
      <c r="O7" s="148"/>
    </row>
    <row r="8" spans="1:15" s="11" customFormat="1" ht="40.5" x14ac:dyDescent="0.35">
      <c r="A8" s="149" t="s">
        <v>4</v>
      </c>
      <c r="B8" s="150" t="s">
        <v>5</v>
      </c>
      <c r="C8" s="151" t="s">
        <v>6</v>
      </c>
      <c r="D8" s="434" t="s">
        <v>52</v>
      </c>
      <c r="E8" s="436" t="s">
        <v>51</v>
      </c>
      <c r="F8" s="338" t="s">
        <v>46</v>
      </c>
      <c r="G8" s="438" t="s">
        <v>8</v>
      </c>
      <c r="H8" s="439"/>
      <c r="I8" s="439"/>
      <c r="J8" s="440"/>
      <c r="K8" s="152"/>
      <c r="L8" s="153" t="s">
        <v>8</v>
      </c>
      <c r="M8" s="154" t="s">
        <v>45</v>
      </c>
      <c r="N8" s="155" t="s">
        <v>49</v>
      </c>
      <c r="O8" s="156" t="s">
        <v>47</v>
      </c>
    </row>
    <row r="9" spans="1:15" s="12" customFormat="1" ht="28.25" customHeight="1" thickBot="1" x14ac:dyDescent="0.4">
      <c r="A9" s="157"/>
      <c r="B9" s="329" t="s">
        <v>9</v>
      </c>
      <c r="C9" s="329" t="s">
        <v>10</v>
      </c>
      <c r="D9" s="435"/>
      <c r="E9" s="437"/>
      <c r="F9" s="339" t="s">
        <v>48</v>
      </c>
      <c r="G9" s="158">
        <v>2024</v>
      </c>
      <c r="H9" s="158">
        <v>2025</v>
      </c>
      <c r="I9" s="158">
        <v>2026</v>
      </c>
      <c r="J9" s="158">
        <v>2027</v>
      </c>
      <c r="K9" s="152"/>
      <c r="L9" s="157">
        <v>2024</v>
      </c>
      <c r="M9" s="441" t="s">
        <v>50</v>
      </c>
      <c r="N9" s="442"/>
      <c r="O9" s="159"/>
    </row>
    <row r="10" spans="1:15" ht="15" customHeight="1" thickBot="1" x14ac:dyDescent="0.4">
      <c r="A10" s="141"/>
      <c r="B10" s="142"/>
      <c r="C10" s="143"/>
      <c r="D10" s="142"/>
      <c r="E10" s="142"/>
      <c r="F10" s="145"/>
      <c r="G10" s="160"/>
      <c r="H10" s="160"/>
      <c r="I10" s="160"/>
      <c r="J10" s="160"/>
      <c r="K10" s="152"/>
      <c r="L10" s="142"/>
      <c r="M10" s="147"/>
      <c r="N10" s="147"/>
      <c r="O10" s="142"/>
    </row>
    <row r="11" spans="1:15" s="16" customFormat="1" ht="30.65" customHeight="1" thickBot="1" x14ac:dyDescent="0.4">
      <c r="A11" s="211" t="s">
        <v>12</v>
      </c>
      <c r="B11" s="212" t="s">
        <v>13</v>
      </c>
      <c r="C11" s="213"/>
      <c r="D11" s="214" t="s">
        <v>21</v>
      </c>
      <c r="E11" s="215" t="s">
        <v>28</v>
      </c>
      <c r="F11" s="340">
        <v>900</v>
      </c>
      <c r="G11" s="217">
        <v>1000</v>
      </c>
      <c r="H11" s="217"/>
      <c r="I11" s="217"/>
      <c r="J11" s="218"/>
      <c r="K11" s="219"/>
      <c r="L11" s="220">
        <f>G11</f>
        <v>1000</v>
      </c>
      <c r="M11" s="221">
        <v>900</v>
      </c>
      <c r="N11" s="222">
        <f>M11/L11</f>
        <v>0.9</v>
      </c>
      <c r="O11" s="223"/>
    </row>
    <row r="12" spans="1:15" ht="18" customHeight="1" outlineLevel="1" x14ac:dyDescent="0.35">
      <c r="A12" s="224" t="s">
        <v>15</v>
      </c>
      <c r="B12" s="225"/>
      <c r="C12" s="226"/>
      <c r="D12" s="227" t="s">
        <v>21</v>
      </c>
      <c r="E12" s="228"/>
      <c r="F12" s="229"/>
      <c r="G12" s="331"/>
      <c r="H12" s="331"/>
      <c r="I12" s="331"/>
      <c r="J12" s="332"/>
      <c r="K12" s="230"/>
      <c r="L12" s="231"/>
      <c r="M12" s="232"/>
      <c r="N12" s="232"/>
      <c r="O12" s="233"/>
    </row>
    <row r="13" spans="1:15" ht="18" customHeight="1" outlineLevel="1" x14ac:dyDescent="0.35">
      <c r="A13" s="234" t="s">
        <v>16</v>
      </c>
      <c r="B13" s="235"/>
      <c r="C13" s="236"/>
      <c r="D13" s="237" t="s">
        <v>21</v>
      </c>
      <c r="E13" s="238"/>
      <c r="F13" s="229"/>
      <c r="G13" s="331"/>
      <c r="H13" s="331"/>
      <c r="I13" s="331"/>
      <c r="J13" s="332"/>
      <c r="K13" s="219"/>
      <c r="L13" s="239"/>
      <c r="M13" s="240"/>
      <c r="N13" s="240"/>
      <c r="O13" s="241"/>
    </row>
    <row r="14" spans="1:15" ht="18" customHeight="1" outlineLevel="1" x14ac:dyDescent="0.35">
      <c r="A14" s="234" t="s">
        <v>17</v>
      </c>
      <c r="B14" s="235"/>
      <c r="C14" s="236"/>
      <c r="D14" s="237"/>
      <c r="E14" s="238"/>
      <c r="F14" s="229"/>
      <c r="G14" s="331"/>
      <c r="H14" s="331"/>
      <c r="I14" s="331"/>
      <c r="J14" s="332"/>
      <c r="K14" s="230"/>
      <c r="L14" s="239"/>
      <c r="M14" s="240"/>
      <c r="N14" s="240"/>
      <c r="O14" s="241"/>
    </row>
    <row r="15" spans="1:15" ht="18" customHeight="1" outlineLevel="1" x14ac:dyDescent="0.35">
      <c r="A15" s="234" t="s">
        <v>18</v>
      </c>
      <c r="B15" s="235"/>
      <c r="C15" s="236"/>
      <c r="D15" s="237"/>
      <c r="E15" s="238"/>
      <c r="F15" s="229"/>
      <c r="G15" s="331"/>
      <c r="H15" s="331"/>
      <c r="I15" s="331"/>
      <c r="J15" s="332"/>
      <c r="K15" s="230"/>
      <c r="L15" s="239"/>
      <c r="M15" s="240"/>
      <c r="N15" s="240"/>
      <c r="O15" s="241"/>
    </row>
    <row r="16" spans="1:15" ht="15" outlineLevel="1" thickBot="1" x14ac:dyDescent="0.4">
      <c r="A16" s="242" t="s">
        <v>19</v>
      </c>
      <c r="B16" s="243"/>
      <c r="C16" s="244"/>
      <c r="D16" s="245"/>
      <c r="E16" s="246"/>
      <c r="F16" s="247"/>
      <c r="G16" s="333"/>
      <c r="H16" s="333"/>
      <c r="I16" s="333"/>
      <c r="J16" s="334"/>
      <c r="K16" s="230"/>
      <c r="L16" s="248"/>
      <c r="M16" s="249"/>
      <c r="N16" s="249"/>
      <c r="O16" s="250"/>
    </row>
    <row r="17" spans="1:15" ht="15" customHeight="1" thickBot="1" x14ac:dyDescent="0.4">
      <c r="A17" s="141"/>
      <c r="B17" s="142"/>
      <c r="C17" s="143"/>
      <c r="D17" s="142"/>
      <c r="E17" s="142"/>
      <c r="F17" s="145"/>
      <c r="G17" s="330"/>
      <c r="H17" s="330"/>
      <c r="I17" s="330"/>
      <c r="J17" s="330"/>
      <c r="K17" s="142"/>
      <c r="L17" s="142"/>
      <c r="M17" s="147"/>
      <c r="N17" s="147"/>
      <c r="O17" s="142"/>
    </row>
    <row r="18" spans="1:15" s="17" customFormat="1" ht="28.75" customHeight="1" thickBot="1" x14ac:dyDescent="0.4">
      <c r="A18" s="211" t="s">
        <v>20</v>
      </c>
      <c r="B18" s="212" t="s">
        <v>13</v>
      </c>
      <c r="C18" s="213"/>
      <c r="D18" s="214" t="s">
        <v>21</v>
      </c>
      <c r="E18" s="215" t="s">
        <v>11</v>
      </c>
      <c r="F18" s="216"/>
      <c r="G18" s="217"/>
      <c r="H18" s="217"/>
      <c r="I18" s="217"/>
      <c r="J18" s="218"/>
      <c r="K18" s="219"/>
      <c r="L18" s="251"/>
      <c r="M18" s="221"/>
      <c r="N18" s="222" t="e">
        <f>M18/L18</f>
        <v>#DIV/0!</v>
      </c>
      <c r="O18" s="223"/>
    </row>
    <row r="19" spans="1:15" ht="18" customHeight="1" outlineLevel="1" x14ac:dyDescent="0.35">
      <c r="A19" s="224" t="s">
        <v>15</v>
      </c>
      <c r="B19" s="225"/>
      <c r="C19" s="226"/>
      <c r="D19" s="227"/>
      <c r="E19" s="228"/>
      <c r="F19" s="229" t="s">
        <v>41</v>
      </c>
      <c r="G19" s="331"/>
      <c r="H19" s="331"/>
      <c r="I19" s="331"/>
      <c r="J19" s="332"/>
      <c r="K19" s="230"/>
      <c r="L19" s="252"/>
      <c r="M19" s="253"/>
      <c r="N19" s="253"/>
      <c r="O19" s="254"/>
    </row>
    <row r="20" spans="1:15" ht="18" customHeight="1" outlineLevel="1" x14ac:dyDescent="0.35">
      <c r="A20" s="234" t="s">
        <v>16</v>
      </c>
      <c r="B20" s="235"/>
      <c r="C20" s="236"/>
      <c r="D20" s="237"/>
      <c r="E20" s="238"/>
      <c r="F20" s="229"/>
      <c r="G20" s="331"/>
      <c r="H20" s="331"/>
      <c r="I20" s="331"/>
      <c r="J20" s="332"/>
      <c r="K20" s="230"/>
      <c r="L20" s="239"/>
      <c r="M20" s="240"/>
      <c r="N20" s="240"/>
      <c r="O20" s="241"/>
    </row>
    <row r="21" spans="1:15" ht="18" customHeight="1" outlineLevel="1" x14ac:dyDescent="0.35">
      <c r="A21" s="234" t="s">
        <v>17</v>
      </c>
      <c r="B21" s="235"/>
      <c r="C21" s="236"/>
      <c r="D21" s="237"/>
      <c r="E21" s="238"/>
      <c r="F21" s="229"/>
      <c r="G21" s="331"/>
      <c r="H21" s="331"/>
      <c r="I21" s="331"/>
      <c r="J21" s="332"/>
      <c r="K21" s="230"/>
      <c r="L21" s="239"/>
      <c r="M21" s="240"/>
      <c r="N21" s="240"/>
      <c r="O21" s="241"/>
    </row>
    <row r="22" spans="1:15" ht="18" customHeight="1" outlineLevel="1" x14ac:dyDescent="0.35">
      <c r="A22" s="234" t="s">
        <v>18</v>
      </c>
      <c r="B22" s="235"/>
      <c r="C22" s="236"/>
      <c r="D22" s="237"/>
      <c r="E22" s="238"/>
      <c r="F22" s="229"/>
      <c r="G22" s="331"/>
      <c r="H22" s="331"/>
      <c r="I22" s="331"/>
      <c r="J22" s="332"/>
      <c r="K22" s="230"/>
      <c r="L22" s="239"/>
      <c r="M22" s="240"/>
      <c r="N22" s="240"/>
      <c r="O22" s="241"/>
    </row>
    <row r="23" spans="1:15" ht="15" outlineLevel="1" thickBot="1" x14ac:dyDescent="0.4">
      <c r="A23" s="242" t="s">
        <v>19</v>
      </c>
      <c r="B23" s="243"/>
      <c r="C23" s="244"/>
      <c r="D23" s="245"/>
      <c r="E23" s="246"/>
      <c r="F23" s="247"/>
      <c r="G23" s="333"/>
      <c r="H23" s="333"/>
      <c r="I23" s="333"/>
      <c r="J23" s="334"/>
      <c r="K23" s="230"/>
      <c r="L23" s="248"/>
      <c r="M23" s="249"/>
      <c r="N23" s="249"/>
      <c r="O23" s="250"/>
    </row>
    <row r="24" spans="1:15" ht="15" customHeight="1" thickBot="1" x14ac:dyDescent="0.4">
      <c r="A24" s="141"/>
      <c r="B24" s="142"/>
      <c r="C24" s="143"/>
      <c r="D24" s="142"/>
      <c r="E24" s="142"/>
      <c r="F24" s="145"/>
      <c r="G24" s="330"/>
      <c r="H24" s="330"/>
      <c r="I24" s="330"/>
      <c r="J24" s="330"/>
      <c r="K24" s="142"/>
      <c r="L24" s="142"/>
      <c r="M24" s="147"/>
      <c r="N24" s="147"/>
      <c r="O24" s="142"/>
    </row>
    <row r="25" spans="1:15" s="17" customFormat="1" ht="30.65" customHeight="1" thickBot="1" x14ac:dyDescent="0.4">
      <c r="A25" s="211" t="s">
        <v>23</v>
      </c>
      <c r="B25" s="212" t="s">
        <v>13</v>
      </c>
      <c r="C25" s="213"/>
      <c r="D25" s="214" t="s">
        <v>24</v>
      </c>
      <c r="E25" s="215" t="s">
        <v>22</v>
      </c>
      <c r="F25" s="216"/>
      <c r="G25" s="217"/>
      <c r="H25" s="217"/>
      <c r="I25" s="217"/>
      <c r="J25" s="218"/>
      <c r="K25" s="219"/>
      <c r="L25" s="220"/>
      <c r="M25" s="221"/>
      <c r="N25" s="222" t="e">
        <f>M25/L25</f>
        <v>#DIV/0!</v>
      </c>
      <c r="O25" s="223"/>
    </row>
    <row r="26" spans="1:15" ht="18" customHeight="1" outlineLevel="1" x14ac:dyDescent="0.35">
      <c r="A26" s="224" t="s">
        <v>15</v>
      </c>
      <c r="B26" s="225"/>
      <c r="C26" s="226"/>
      <c r="D26" s="227"/>
      <c r="E26" s="228"/>
      <c r="F26" s="229"/>
      <c r="G26" s="331"/>
      <c r="H26" s="331"/>
      <c r="I26" s="331"/>
      <c r="J26" s="332"/>
      <c r="K26" s="230"/>
      <c r="L26" s="252"/>
      <c r="M26" s="253"/>
      <c r="N26" s="253"/>
      <c r="O26" s="254"/>
    </row>
    <row r="27" spans="1:15" ht="18" customHeight="1" outlineLevel="1" x14ac:dyDescent="0.35">
      <c r="A27" s="234" t="s">
        <v>16</v>
      </c>
      <c r="B27" s="235"/>
      <c r="C27" s="236"/>
      <c r="D27" s="237"/>
      <c r="E27" s="238"/>
      <c r="F27" s="229"/>
      <c r="G27" s="331"/>
      <c r="H27" s="331"/>
      <c r="I27" s="331"/>
      <c r="J27" s="332"/>
      <c r="K27" s="230"/>
      <c r="L27" s="239"/>
      <c r="M27" s="240"/>
      <c r="N27" s="240"/>
      <c r="O27" s="241"/>
    </row>
    <row r="28" spans="1:15" ht="18" customHeight="1" outlineLevel="1" x14ac:dyDescent="0.35">
      <c r="A28" s="234" t="s">
        <v>17</v>
      </c>
      <c r="B28" s="235"/>
      <c r="C28" s="236"/>
      <c r="D28" s="237"/>
      <c r="E28" s="238"/>
      <c r="F28" s="229"/>
      <c r="G28" s="331"/>
      <c r="H28" s="331"/>
      <c r="I28" s="331"/>
      <c r="J28" s="332"/>
      <c r="K28" s="230"/>
      <c r="L28" s="239"/>
      <c r="M28" s="240"/>
      <c r="N28" s="240"/>
      <c r="O28" s="241"/>
    </row>
    <row r="29" spans="1:15" ht="18" customHeight="1" outlineLevel="1" x14ac:dyDescent="0.35">
      <c r="A29" s="234" t="s">
        <v>18</v>
      </c>
      <c r="B29" s="235"/>
      <c r="C29" s="236"/>
      <c r="D29" s="237"/>
      <c r="E29" s="238"/>
      <c r="F29" s="229"/>
      <c r="G29" s="331"/>
      <c r="H29" s="331"/>
      <c r="I29" s="331"/>
      <c r="J29" s="332"/>
      <c r="K29" s="230"/>
      <c r="L29" s="239"/>
      <c r="M29" s="240"/>
      <c r="N29" s="240"/>
      <c r="O29" s="241"/>
    </row>
    <row r="30" spans="1:15" ht="15" outlineLevel="1" thickBot="1" x14ac:dyDescent="0.4">
      <c r="A30" s="242" t="s">
        <v>19</v>
      </c>
      <c r="B30" s="243"/>
      <c r="C30" s="244"/>
      <c r="D30" s="245"/>
      <c r="E30" s="246"/>
      <c r="F30" s="247"/>
      <c r="G30" s="333"/>
      <c r="H30" s="333"/>
      <c r="I30" s="333"/>
      <c r="J30" s="334"/>
      <c r="K30" s="230"/>
      <c r="L30" s="248"/>
      <c r="M30" s="249"/>
      <c r="N30" s="249"/>
      <c r="O30" s="250"/>
    </row>
    <row r="31" spans="1:15" ht="15" customHeight="1" thickBot="1" x14ac:dyDescent="0.4">
      <c r="A31" s="141"/>
      <c r="B31" s="142"/>
      <c r="C31" s="143" t="s">
        <v>41</v>
      </c>
      <c r="D31" s="142"/>
      <c r="E31" s="142"/>
      <c r="F31" s="145"/>
      <c r="G31" s="330"/>
      <c r="H31" s="330"/>
      <c r="I31" s="330"/>
      <c r="J31" s="330"/>
      <c r="K31" s="142"/>
      <c r="L31" s="142"/>
      <c r="M31" s="147"/>
      <c r="N31" s="147"/>
      <c r="O31" s="142"/>
    </row>
    <row r="32" spans="1:15" s="16" customFormat="1" ht="29.4" customHeight="1" thickBot="1" x14ac:dyDescent="0.4">
      <c r="A32" s="211" t="s">
        <v>26</v>
      </c>
      <c r="B32" s="212" t="s">
        <v>13</v>
      </c>
      <c r="C32" s="213"/>
      <c r="D32" s="214" t="s">
        <v>27</v>
      </c>
      <c r="E32" s="215" t="s">
        <v>25</v>
      </c>
      <c r="F32" s="216"/>
      <c r="G32" s="217"/>
      <c r="H32" s="217"/>
      <c r="I32" s="217"/>
      <c r="J32" s="218"/>
      <c r="K32" s="219"/>
      <c r="L32" s="220"/>
      <c r="M32" s="221"/>
      <c r="N32" s="222" t="e">
        <f>M32/L32</f>
        <v>#DIV/0!</v>
      </c>
      <c r="O32" s="223"/>
    </row>
    <row r="33" spans="1:15" ht="18" customHeight="1" outlineLevel="1" x14ac:dyDescent="0.35">
      <c r="A33" s="224" t="s">
        <v>15</v>
      </c>
      <c r="B33" s="225"/>
      <c r="C33" s="226"/>
      <c r="D33" s="227"/>
      <c r="E33" s="228"/>
      <c r="F33" s="229"/>
      <c r="G33" s="331"/>
      <c r="H33" s="331"/>
      <c r="I33" s="331"/>
      <c r="J33" s="332"/>
      <c r="K33" s="230"/>
      <c r="L33" s="252"/>
      <c r="M33" s="253"/>
      <c r="N33" s="253"/>
      <c r="O33" s="254"/>
    </row>
    <row r="34" spans="1:15" ht="18" customHeight="1" outlineLevel="1" x14ac:dyDescent="0.35">
      <c r="A34" s="234" t="s">
        <v>16</v>
      </c>
      <c r="B34" s="235"/>
      <c r="C34" s="236"/>
      <c r="D34" s="237"/>
      <c r="E34" s="238"/>
      <c r="F34" s="229"/>
      <c r="G34" s="331"/>
      <c r="H34" s="331"/>
      <c r="I34" s="331"/>
      <c r="J34" s="332"/>
      <c r="K34" s="230"/>
      <c r="L34" s="239"/>
      <c r="M34" s="240"/>
      <c r="N34" s="240"/>
      <c r="O34" s="241"/>
    </row>
    <row r="35" spans="1:15" ht="18" customHeight="1" outlineLevel="1" x14ac:dyDescent="0.35">
      <c r="A35" s="234" t="s">
        <v>17</v>
      </c>
      <c r="B35" s="235"/>
      <c r="C35" s="236"/>
      <c r="D35" s="237"/>
      <c r="E35" s="238"/>
      <c r="F35" s="229"/>
      <c r="G35" s="331"/>
      <c r="H35" s="331"/>
      <c r="I35" s="331"/>
      <c r="J35" s="332"/>
      <c r="K35" s="230"/>
      <c r="L35" s="239"/>
      <c r="M35" s="240"/>
      <c r="N35" s="240"/>
      <c r="O35" s="241"/>
    </row>
    <row r="36" spans="1:15" ht="18" customHeight="1" outlineLevel="1" x14ac:dyDescent="0.35">
      <c r="A36" s="234" t="s">
        <v>18</v>
      </c>
      <c r="B36" s="235"/>
      <c r="C36" s="236"/>
      <c r="D36" s="237"/>
      <c r="E36" s="238"/>
      <c r="F36" s="229"/>
      <c r="G36" s="331"/>
      <c r="H36" s="331"/>
      <c r="I36" s="331"/>
      <c r="J36" s="332"/>
      <c r="K36" s="230"/>
      <c r="L36" s="239"/>
      <c r="M36" s="240"/>
      <c r="N36" s="240"/>
      <c r="O36" s="241"/>
    </row>
    <row r="37" spans="1:15" ht="15" outlineLevel="1" thickBot="1" x14ac:dyDescent="0.4">
      <c r="A37" s="242" t="s">
        <v>19</v>
      </c>
      <c r="B37" s="243"/>
      <c r="C37" s="244"/>
      <c r="D37" s="245"/>
      <c r="E37" s="246"/>
      <c r="F37" s="247"/>
      <c r="G37" s="333"/>
      <c r="H37" s="333"/>
      <c r="I37" s="333"/>
      <c r="J37" s="334"/>
      <c r="K37" s="230"/>
      <c r="L37" s="248"/>
      <c r="M37" s="249"/>
      <c r="N37" s="249"/>
      <c r="O37" s="250"/>
    </row>
  </sheetData>
  <mergeCells count="9">
    <mergeCell ref="D8:D9"/>
    <mergeCell ref="E8:E9"/>
    <mergeCell ref="G8:J8"/>
    <mergeCell ref="M9:N9"/>
    <mergeCell ref="C1:N3"/>
    <mergeCell ref="A6:E7"/>
    <mergeCell ref="F6:J7"/>
    <mergeCell ref="M6:O6"/>
    <mergeCell ref="M7:N7"/>
  </mergeCells>
  <conditionalFormatting sqref="D8 D38:D1048576">
    <cfRule type="cellIs" dxfId="398" priority="56" operator="equal">
      <formula>"Fait"</formula>
    </cfRule>
    <cfRule type="cellIs" dxfId="397" priority="57" operator="equal">
      <formula>"Plannifié"</formula>
    </cfRule>
    <cfRule type="cellIs" dxfId="396" priority="58" operator="equal">
      <formula>"En cours"</formula>
    </cfRule>
    <cfRule type="cellIs" dxfId="395" priority="59" operator="equal">
      <formula>"En attente"</formula>
    </cfRule>
    <cfRule type="cellIs" dxfId="394" priority="60" operator="equal">
      <formula>"En retard"</formula>
    </cfRule>
    <cfRule type="cellIs" dxfId="393" priority="61" operator="equal">
      <formula>"Non débuté"</formula>
    </cfRule>
  </conditionalFormatting>
  <conditionalFormatting sqref="D11:D16">
    <cfRule type="cellIs" dxfId="392" priority="50" operator="equal">
      <formula>"Fait"</formula>
    </cfRule>
    <cfRule type="cellIs" dxfId="391" priority="51" operator="equal">
      <formula>"Plannifié"</formula>
    </cfRule>
    <cfRule type="cellIs" dxfId="390" priority="52" operator="equal">
      <formula>"En cours"</formula>
    </cfRule>
    <cfRule type="cellIs" dxfId="389" priority="53" operator="equal">
      <formula>"En attente"</formula>
    </cfRule>
    <cfRule type="cellIs" dxfId="388" priority="54" operator="equal">
      <formula>"En retard"</formula>
    </cfRule>
    <cfRule type="cellIs" dxfId="387" priority="55" operator="equal">
      <formula>"Non débuté"</formula>
    </cfRule>
  </conditionalFormatting>
  <conditionalFormatting sqref="E8 E38:E1048576 E11:E16">
    <cfRule type="cellIs" dxfId="386" priority="45" operator="equal">
      <formula>"Très faible"</formula>
    </cfRule>
    <cfRule type="cellIs" dxfId="385" priority="46" operator="equal">
      <formula>"Faible"</formula>
    </cfRule>
    <cfRule type="cellIs" dxfId="384" priority="47" operator="equal">
      <formula>"Moyen"</formula>
    </cfRule>
    <cfRule type="cellIs" dxfId="383" priority="48" operator="equal">
      <formula>"Haut"</formula>
    </cfRule>
    <cfRule type="cellIs" dxfId="382" priority="49" operator="equal">
      <formula>"Très haut"</formula>
    </cfRule>
  </conditionalFormatting>
  <conditionalFormatting sqref="E18:E23">
    <cfRule type="cellIs" dxfId="381" priority="36" operator="equal">
      <formula>"Très faible"</formula>
    </cfRule>
    <cfRule type="cellIs" dxfId="380" priority="37" operator="equal">
      <formula>"Faible"</formula>
    </cfRule>
    <cfRule type="cellIs" dxfId="379" priority="38" operator="equal">
      <formula>"Moyen"</formula>
    </cfRule>
    <cfRule type="cellIs" dxfId="378" priority="39" operator="equal">
      <formula>"Haut"</formula>
    </cfRule>
    <cfRule type="cellIs" dxfId="377" priority="40" operator="equal">
      <formula>"Très haut"</formula>
    </cfRule>
  </conditionalFormatting>
  <conditionalFormatting sqref="E25:E30">
    <cfRule type="cellIs" dxfId="376" priority="31" operator="equal">
      <formula>"Très faible"</formula>
    </cfRule>
    <cfRule type="cellIs" dxfId="375" priority="32" operator="equal">
      <formula>"Faible"</formula>
    </cfRule>
    <cfRule type="cellIs" dxfId="374" priority="33" operator="equal">
      <formula>"Moyen"</formula>
    </cfRule>
    <cfRule type="cellIs" dxfId="373" priority="34" operator="equal">
      <formula>"Haut"</formula>
    </cfRule>
    <cfRule type="cellIs" dxfId="372" priority="35" operator="equal">
      <formula>"Très haut"</formula>
    </cfRule>
  </conditionalFormatting>
  <conditionalFormatting sqref="E32:E37">
    <cfRule type="cellIs" dxfId="371" priority="26" operator="equal">
      <formula>"Très faible"</formula>
    </cfRule>
    <cfRule type="cellIs" dxfId="370" priority="27" operator="equal">
      <formula>"Faible"</formula>
    </cfRule>
    <cfRule type="cellIs" dxfId="369" priority="28" operator="equal">
      <formula>"Moyen"</formula>
    </cfRule>
    <cfRule type="cellIs" dxfId="368" priority="29" operator="equal">
      <formula>"Haut"</formula>
    </cfRule>
    <cfRule type="cellIs" dxfId="367" priority="30" operator="equal">
      <formula>"Très haut"</formula>
    </cfRule>
  </conditionalFormatting>
  <conditionalFormatting sqref="D18:D23">
    <cfRule type="cellIs" dxfId="366" priority="20" operator="equal">
      <formula>"Fait"</formula>
    </cfRule>
    <cfRule type="cellIs" dxfId="365" priority="21" operator="equal">
      <formula>"Plannifié"</formula>
    </cfRule>
    <cfRule type="cellIs" dxfId="364" priority="22" operator="equal">
      <formula>"En cours"</formula>
    </cfRule>
    <cfRule type="cellIs" dxfId="363" priority="23" operator="equal">
      <formula>"En attente"</formula>
    </cfRule>
    <cfRule type="cellIs" dxfId="362" priority="24" operator="equal">
      <formula>"En retard"</formula>
    </cfRule>
    <cfRule type="cellIs" dxfId="361" priority="25" operator="equal">
      <formula>"Non débuté"</formula>
    </cfRule>
  </conditionalFormatting>
  <conditionalFormatting sqref="D25:D30">
    <cfRule type="cellIs" dxfId="360" priority="14" operator="equal">
      <formula>"Fait"</formula>
    </cfRule>
    <cfRule type="cellIs" dxfId="359" priority="15" operator="equal">
      <formula>"Plannifié"</formula>
    </cfRule>
    <cfRule type="cellIs" dxfId="358" priority="16" operator="equal">
      <formula>"En cours"</formula>
    </cfRule>
    <cfRule type="cellIs" dxfId="357" priority="17" operator="equal">
      <formula>"En attente"</formula>
    </cfRule>
    <cfRule type="cellIs" dxfId="356" priority="18" operator="equal">
      <formula>"En retard"</formula>
    </cfRule>
    <cfRule type="cellIs" dxfId="355" priority="19" operator="equal">
      <formula>"Non débuté"</formula>
    </cfRule>
  </conditionalFormatting>
  <conditionalFormatting sqref="D32:D37">
    <cfRule type="cellIs" dxfId="354" priority="8" operator="equal">
      <formula>"Fait"</formula>
    </cfRule>
    <cfRule type="cellIs" dxfId="353" priority="9" operator="equal">
      <formula>"Plannifié"</formula>
    </cfRule>
    <cfRule type="cellIs" dxfId="352" priority="10" operator="equal">
      <formula>"En cours"</formula>
    </cfRule>
    <cfRule type="cellIs" dxfId="351" priority="11" operator="equal">
      <formula>"En attente"</formula>
    </cfRule>
    <cfRule type="cellIs" dxfId="350" priority="12" operator="equal">
      <formula>"En retard"</formula>
    </cfRule>
    <cfRule type="cellIs" dxfId="349" priority="13" operator="equal">
      <formula>"Non débuté"</formula>
    </cfRule>
  </conditionalFormatting>
  <conditionalFormatting sqref="D11:D37">
    <cfRule type="containsText" dxfId="348" priority="1" operator="containsText" text="Fait">
      <formula>NOT(ISERROR(SEARCH("Fait",D11)))</formula>
    </cfRule>
    <cfRule type="containsText" dxfId="347" priority="2" operator="containsText" text="Fait">
      <formula>NOT(ISERROR(SEARCH("Fait",D11)))</formula>
    </cfRule>
    <cfRule type="containsText" dxfId="346" priority="3" operator="containsText" text="Planifié">
      <formula>NOT(ISERROR(SEARCH("Planifié",D11)))</formula>
    </cfRule>
    <cfRule type="containsText" dxfId="345" priority="4" operator="containsText" text="En cours">
      <formula>NOT(ISERROR(SEARCH("En cours",D11)))</formula>
    </cfRule>
    <cfRule type="containsText" dxfId="344" priority="5" operator="containsText" text="En attente">
      <formula>NOT(ISERROR(SEARCH("En attente",D11)))</formula>
    </cfRule>
    <cfRule type="containsText" dxfId="343" priority="6" operator="containsText" text="En retard">
      <formula>NOT(ISERROR(SEARCH("En retard",D11)))</formula>
    </cfRule>
    <cfRule type="containsText" dxfId="342" priority="7" operator="containsText" text="Non débuté">
      <formula>NOT(ISERROR(SEARCH("Non débuté",D11)))</formula>
    </cfRule>
  </conditionalFormatting>
  <dataValidations count="3">
    <dataValidation type="list" allowBlank="1" showInputMessage="1" showErrorMessage="1" sqref="K32:K37 K25:K30 K11:K16" xr:uid="{8EDE6827-515D-496A-9100-77053D3CFE8E}">
      <formula1>$D$28:$D$32</formula1>
    </dataValidation>
    <dataValidation type="list" allowBlank="1" showInputMessage="1" showErrorMessage="1" sqref="E11:E16 E32:E37 E25:E30 E18:E23" xr:uid="{26BD678B-4216-48E6-8E36-BE62243F7308}">
      <formula1>$C$72:$C$76</formula1>
    </dataValidation>
    <dataValidation type="list" allowBlank="1" showInputMessage="1" showErrorMessage="1" sqref="D18:D23 D32:D37 D25:D30" xr:uid="{46CA9D28-2465-44B8-8886-C02167F6C10E}">
      <formula1>$A$72:$A$77</formula1>
    </dataValidation>
  </dataValidations>
  <pageMargins left="0.39370078740157483" right="0.27559055118110237" top="0.59055118110236227" bottom="0.59055118110236227" header="0.31496062992125984" footer="0.31496062992125984"/>
  <pageSetup paperSize="9" scale="70" orientation="landscape" verticalDpi="0" r:id="rId1"/>
  <headerFooter>
    <oddHeader>&amp;L&amp;14CLUB&amp;C&amp;"-,Gras"&amp;12&amp;K04+000&amp;F - &amp;A</oddHead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" id="{D6430615-8E96-4678-AE1B-781751F40A42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N11</xm:sqref>
        </x14:conditionalFormatting>
        <x14:conditionalFormatting xmlns:xm="http://schemas.microsoft.com/office/excel/2006/main">
          <x14:cfRule type="iconSet" priority="43" id="{64C1F01B-E806-4C18-8471-D4C658881598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N18</xm:sqref>
        </x14:conditionalFormatting>
        <x14:conditionalFormatting xmlns:xm="http://schemas.microsoft.com/office/excel/2006/main">
          <x14:cfRule type="iconSet" priority="42" id="{13C30495-17A9-4EBD-967C-B493C42AA7B2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N25</xm:sqref>
        </x14:conditionalFormatting>
        <x14:conditionalFormatting xmlns:xm="http://schemas.microsoft.com/office/excel/2006/main">
          <x14:cfRule type="iconSet" priority="41" id="{7D27E0BD-4B34-4D97-8E4A-36DBD975CA84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902333-47D8-44D9-80BF-E4B4A3031725}">
          <x14:formula1>
            <xm:f>Explications!$C$82:$C$86</xm:f>
          </x14:formula1>
          <xm:sqref>K18:K23</xm:sqref>
        </x14:dataValidation>
        <x14:dataValidation type="list" allowBlank="1" showInputMessage="1" showErrorMessage="1" xr:uid="{F3B76E36-B806-4EDE-8637-6C20AF60F37C}">
          <x14:formula1>
            <xm:f>Explications!$A$82:$A$87</xm:f>
          </x14:formula1>
          <xm:sqref>D11:D16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74F8A-9D97-4014-8936-257799CD1A70}">
  <sheetPr codeName="Feuil5">
    <tabColor rgb="FFF05574"/>
  </sheetPr>
  <dimension ref="A1:O37"/>
  <sheetViews>
    <sheetView zoomScale="80" zoomScaleNormal="80" workbookViewId="0">
      <pane xSplit="5" ySplit="15" topLeftCell="F16" activePane="bottomRight" state="frozen"/>
      <selection activeCell="Q13" sqref="Q13"/>
      <selection pane="topRight" activeCell="Q13" sqref="Q13"/>
      <selection pane="bottomLeft" activeCell="Q13" sqref="Q13"/>
      <selection pane="bottomRight" activeCell="C1" sqref="C1:N3"/>
    </sheetView>
  </sheetViews>
  <sheetFormatPr baseColWidth="10" defaultColWidth="10.90625" defaultRowHeight="14.5" outlineLevelRow="1" x14ac:dyDescent="0.35"/>
  <cols>
    <col min="1" max="1" width="13" style="19" customWidth="1"/>
    <col min="2" max="2" width="30" style="9" customWidth="1"/>
    <col min="3" max="3" width="15.81640625" style="15" customWidth="1"/>
    <col min="4" max="4" width="12.81640625" style="13" customWidth="1"/>
    <col min="5" max="5" width="9.90625" style="13" customWidth="1"/>
    <col min="6" max="6" width="10.6328125" style="20" customWidth="1"/>
    <col min="7" max="10" width="5.6328125" style="335" customWidth="1"/>
    <col min="11" max="11" width="1.54296875" style="9" customWidth="1"/>
    <col min="12" max="12" width="6.36328125" style="14" bestFit="1" customWidth="1"/>
    <col min="13" max="13" width="8.6328125" style="10" customWidth="1"/>
    <col min="14" max="14" width="10.6328125" style="10" bestFit="1" customWidth="1"/>
    <col min="15" max="15" width="48.81640625" style="9" customWidth="1"/>
    <col min="16" max="16" width="3.81640625" style="9" customWidth="1"/>
    <col min="17" max="16384" width="10.90625" style="9"/>
  </cols>
  <sheetData>
    <row r="1" spans="1:15" ht="10" customHeight="1" x14ac:dyDescent="0.35">
      <c r="A1" s="268"/>
      <c r="B1" s="267"/>
      <c r="C1" s="443" t="str">
        <f>Explications!A3</f>
        <v>Projet Club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257"/>
    </row>
    <row r="2" spans="1:15" ht="10" customHeight="1" x14ac:dyDescent="0.35">
      <c r="A2" s="268"/>
      <c r="B2" s="261"/>
      <c r="C2" s="445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257"/>
    </row>
    <row r="3" spans="1:15" ht="10" customHeight="1" x14ac:dyDescent="0.35">
      <c r="A3" s="268"/>
      <c r="B3" s="267"/>
      <c r="C3" s="445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257"/>
    </row>
    <row r="4" spans="1:15" ht="10" customHeight="1" x14ac:dyDescent="0.35">
      <c r="A4" s="258"/>
      <c r="B4" s="261"/>
      <c r="C4" s="257"/>
      <c r="D4" s="258"/>
      <c r="E4" s="261"/>
      <c r="F4" s="257"/>
      <c r="G4" s="336"/>
      <c r="H4" s="337"/>
      <c r="I4" s="336"/>
      <c r="J4" s="337"/>
      <c r="K4" s="257"/>
      <c r="L4" s="258"/>
      <c r="M4" s="261"/>
      <c r="N4" s="257"/>
      <c r="O4" s="257"/>
    </row>
    <row r="5" spans="1:15" ht="10" customHeight="1" thickBot="1" x14ac:dyDescent="0.4">
      <c r="A5" s="141"/>
      <c r="B5" s="142"/>
      <c r="C5" s="143"/>
      <c r="D5" s="144"/>
      <c r="E5" s="144"/>
      <c r="F5" s="145"/>
      <c r="G5" s="330"/>
      <c r="H5" s="330"/>
      <c r="I5" s="330"/>
      <c r="J5" s="330"/>
      <c r="K5" s="142"/>
      <c r="L5" s="146"/>
      <c r="M5" s="147"/>
      <c r="N5" s="147"/>
      <c r="O5" s="142"/>
    </row>
    <row r="6" spans="1:15" ht="20" customHeight="1" thickBot="1" x14ac:dyDescent="0.4">
      <c r="A6" s="446" t="s">
        <v>168</v>
      </c>
      <c r="B6" s="447"/>
      <c r="C6" s="447"/>
      <c r="D6" s="447"/>
      <c r="E6" s="448"/>
      <c r="F6" s="452" t="s">
        <v>44</v>
      </c>
      <c r="G6" s="453"/>
      <c r="H6" s="453"/>
      <c r="I6" s="453"/>
      <c r="J6" s="454"/>
      <c r="K6" s="142"/>
      <c r="L6" s="162" t="s">
        <v>90</v>
      </c>
      <c r="M6" s="458" t="s">
        <v>90</v>
      </c>
      <c r="N6" s="458"/>
      <c r="O6" s="459"/>
    </row>
    <row r="7" spans="1:15" s="10" customFormat="1" ht="26" customHeight="1" thickBot="1" x14ac:dyDescent="0.4">
      <c r="A7" s="449"/>
      <c r="B7" s="450"/>
      <c r="C7" s="450"/>
      <c r="D7" s="450"/>
      <c r="E7" s="451"/>
      <c r="F7" s="455"/>
      <c r="G7" s="456"/>
      <c r="H7" s="456"/>
      <c r="I7" s="456"/>
      <c r="J7" s="457"/>
      <c r="K7" s="147"/>
      <c r="L7" s="161"/>
      <c r="M7" s="460" t="s">
        <v>44</v>
      </c>
      <c r="N7" s="461"/>
      <c r="O7" s="148"/>
    </row>
    <row r="8" spans="1:15" s="11" customFormat="1" ht="40.5" x14ac:dyDescent="0.35">
      <c r="A8" s="149" t="s">
        <v>4</v>
      </c>
      <c r="B8" s="150" t="s">
        <v>5</v>
      </c>
      <c r="C8" s="151" t="s">
        <v>6</v>
      </c>
      <c r="D8" s="434" t="s">
        <v>52</v>
      </c>
      <c r="E8" s="436" t="s">
        <v>51</v>
      </c>
      <c r="F8" s="338" t="s">
        <v>46</v>
      </c>
      <c r="G8" s="438" t="s">
        <v>8</v>
      </c>
      <c r="H8" s="439"/>
      <c r="I8" s="439"/>
      <c r="J8" s="440"/>
      <c r="K8" s="152"/>
      <c r="L8" s="153" t="s">
        <v>8</v>
      </c>
      <c r="M8" s="154" t="s">
        <v>45</v>
      </c>
      <c r="N8" s="155" t="s">
        <v>49</v>
      </c>
      <c r="O8" s="156" t="s">
        <v>47</v>
      </c>
    </row>
    <row r="9" spans="1:15" s="12" customFormat="1" ht="28.25" customHeight="1" thickBot="1" x14ac:dyDescent="0.4">
      <c r="A9" s="157"/>
      <c r="B9" s="329" t="s">
        <v>9</v>
      </c>
      <c r="C9" s="329" t="s">
        <v>10</v>
      </c>
      <c r="D9" s="435"/>
      <c r="E9" s="437"/>
      <c r="F9" s="339" t="s">
        <v>48</v>
      </c>
      <c r="G9" s="158">
        <v>2024</v>
      </c>
      <c r="H9" s="158">
        <v>2025</v>
      </c>
      <c r="I9" s="158">
        <v>2026</v>
      </c>
      <c r="J9" s="158">
        <v>2027</v>
      </c>
      <c r="K9" s="152"/>
      <c r="L9" s="157">
        <v>2024</v>
      </c>
      <c r="M9" s="441" t="s">
        <v>50</v>
      </c>
      <c r="N9" s="442"/>
      <c r="O9" s="159"/>
    </row>
    <row r="10" spans="1:15" ht="15" customHeight="1" thickBot="1" x14ac:dyDescent="0.4">
      <c r="A10" s="141"/>
      <c r="B10" s="142"/>
      <c r="C10" s="143"/>
      <c r="D10" s="142"/>
      <c r="E10" s="142"/>
      <c r="F10" s="145"/>
      <c r="G10" s="160"/>
      <c r="H10" s="160"/>
      <c r="I10" s="160"/>
      <c r="J10" s="160"/>
      <c r="K10" s="152"/>
      <c r="L10" s="142"/>
      <c r="M10" s="147"/>
      <c r="N10" s="147"/>
      <c r="O10" s="142"/>
    </row>
    <row r="11" spans="1:15" s="16" customFormat="1" ht="30.65" customHeight="1" thickBot="1" x14ac:dyDescent="0.4">
      <c r="A11" s="211" t="s">
        <v>12</v>
      </c>
      <c r="B11" s="212" t="s">
        <v>13</v>
      </c>
      <c r="C11" s="213"/>
      <c r="D11" s="214" t="s">
        <v>21</v>
      </c>
      <c r="E11" s="215" t="s">
        <v>28</v>
      </c>
      <c r="F11" s="340">
        <v>900</v>
      </c>
      <c r="G11" s="217">
        <v>1000</v>
      </c>
      <c r="H11" s="217"/>
      <c r="I11" s="217"/>
      <c r="J11" s="218"/>
      <c r="K11" s="219"/>
      <c r="L11" s="220">
        <f>G11</f>
        <v>1000</v>
      </c>
      <c r="M11" s="221">
        <v>900</v>
      </c>
      <c r="N11" s="222">
        <f>M11/L11</f>
        <v>0.9</v>
      </c>
      <c r="O11" s="223"/>
    </row>
    <row r="12" spans="1:15" ht="18" customHeight="1" outlineLevel="1" x14ac:dyDescent="0.35">
      <c r="A12" s="224" t="s">
        <v>15</v>
      </c>
      <c r="B12" s="225"/>
      <c r="C12" s="226"/>
      <c r="D12" s="227" t="s">
        <v>21</v>
      </c>
      <c r="E12" s="228"/>
      <c r="F12" s="229"/>
      <c r="G12" s="331"/>
      <c r="H12" s="331"/>
      <c r="I12" s="331"/>
      <c r="J12" s="332"/>
      <c r="K12" s="230"/>
      <c r="L12" s="231"/>
      <c r="M12" s="232"/>
      <c r="N12" s="232"/>
      <c r="O12" s="233"/>
    </row>
    <row r="13" spans="1:15" ht="18" customHeight="1" outlineLevel="1" x14ac:dyDescent="0.35">
      <c r="A13" s="234" t="s">
        <v>16</v>
      </c>
      <c r="B13" s="235"/>
      <c r="C13" s="236"/>
      <c r="D13" s="237" t="s">
        <v>21</v>
      </c>
      <c r="E13" s="238"/>
      <c r="F13" s="229"/>
      <c r="G13" s="331"/>
      <c r="H13" s="331"/>
      <c r="I13" s="331"/>
      <c r="J13" s="332"/>
      <c r="K13" s="219"/>
      <c r="L13" s="239"/>
      <c r="M13" s="240"/>
      <c r="N13" s="240"/>
      <c r="O13" s="241"/>
    </row>
    <row r="14" spans="1:15" ht="18" customHeight="1" outlineLevel="1" x14ac:dyDescent="0.35">
      <c r="A14" s="234" t="s">
        <v>17</v>
      </c>
      <c r="B14" s="235"/>
      <c r="C14" s="236"/>
      <c r="D14" s="237"/>
      <c r="E14" s="238"/>
      <c r="F14" s="229"/>
      <c r="G14" s="331"/>
      <c r="H14" s="331"/>
      <c r="I14" s="331"/>
      <c r="J14" s="332"/>
      <c r="K14" s="230"/>
      <c r="L14" s="239"/>
      <c r="M14" s="240"/>
      <c r="N14" s="240"/>
      <c r="O14" s="241"/>
    </row>
    <row r="15" spans="1:15" ht="18" customHeight="1" outlineLevel="1" x14ac:dyDescent="0.35">
      <c r="A15" s="234" t="s">
        <v>18</v>
      </c>
      <c r="B15" s="235"/>
      <c r="C15" s="236"/>
      <c r="D15" s="237"/>
      <c r="E15" s="238"/>
      <c r="F15" s="229"/>
      <c r="G15" s="331"/>
      <c r="H15" s="331"/>
      <c r="I15" s="331"/>
      <c r="J15" s="332"/>
      <c r="K15" s="230"/>
      <c r="L15" s="239"/>
      <c r="M15" s="240"/>
      <c r="N15" s="240"/>
      <c r="O15" s="241"/>
    </row>
    <row r="16" spans="1:15" ht="15" outlineLevel="1" thickBot="1" x14ac:dyDescent="0.4">
      <c r="A16" s="242" t="s">
        <v>19</v>
      </c>
      <c r="B16" s="243"/>
      <c r="C16" s="244"/>
      <c r="D16" s="245"/>
      <c r="E16" s="246"/>
      <c r="F16" s="247"/>
      <c r="G16" s="333"/>
      <c r="H16" s="333"/>
      <c r="I16" s="333"/>
      <c r="J16" s="334"/>
      <c r="K16" s="230"/>
      <c r="L16" s="248"/>
      <c r="M16" s="249"/>
      <c r="N16" s="249"/>
      <c r="O16" s="250"/>
    </row>
    <row r="17" spans="1:15" ht="15" customHeight="1" thickBot="1" x14ac:dyDescent="0.4">
      <c r="A17" s="141"/>
      <c r="B17" s="142"/>
      <c r="C17" s="143"/>
      <c r="D17" s="142"/>
      <c r="E17" s="142"/>
      <c r="F17" s="145"/>
      <c r="G17" s="330"/>
      <c r="H17" s="330"/>
      <c r="I17" s="330"/>
      <c r="J17" s="330"/>
      <c r="K17" s="142"/>
      <c r="L17" s="142"/>
      <c r="M17" s="147"/>
      <c r="N17" s="147"/>
      <c r="O17" s="142"/>
    </row>
    <row r="18" spans="1:15" s="17" customFormat="1" ht="28.75" customHeight="1" thickBot="1" x14ac:dyDescent="0.4">
      <c r="A18" s="211" t="s">
        <v>20</v>
      </c>
      <c r="B18" s="212" t="s">
        <v>13</v>
      </c>
      <c r="C18" s="213"/>
      <c r="D18" s="214" t="s">
        <v>21</v>
      </c>
      <c r="E18" s="215" t="s">
        <v>11</v>
      </c>
      <c r="F18" s="216"/>
      <c r="G18" s="217"/>
      <c r="H18" s="217"/>
      <c r="I18" s="217"/>
      <c r="J18" s="218"/>
      <c r="K18" s="219"/>
      <c r="L18" s="251"/>
      <c r="M18" s="221"/>
      <c r="N18" s="222" t="e">
        <f>M18/L18</f>
        <v>#DIV/0!</v>
      </c>
      <c r="O18" s="223"/>
    </row>
    <row r="19" spans="1:15" ht="18" customHeight="1" outlineLevel="1" x14ac:dyDescent="0.35">
      <c r="A19" s="224" t="s">
        <v>15</v>
      </c>
      <c r="B19" s="225"/>
      <c r="C19" s="226"/>
      <c r="D19" s="227"/>
      <c r="E19" s="228"/>
      <c r="F19" s="229" t="s">
        <v>41</v>
      </c>
      <c r="G19" s="331"/>
      <c r="H19" s="331"/>
      <c r="I19" s="331"/>
      <c r="J19" s="332"/>
      <c r="K19" s="230"/>
      <c r="L19" s="252"/>
      <c r="M19" s="253"/>
      <c r="N19" s="253"/>
      <c r="O19" s="254"/>
    </row>
    <row r="20" spans="1:15" ht="18" customHeight="1" outlineLevel="1" x14ac:dyDescent="0.35">
      <c r="A20" s="234" t="s">
        <v>16</v>
      </c>
      <c r="B20" s="235"/>
      <c r="C20" s="236"/>
      <c r="D20" s="237"/>
      <c r="E20" s="238"/>
      <c r="F20" s="229"/>
      <c r="G20" s="331"/>
      <c r="H20" s="331"/>
      <c r="I20" s="331"/>
      <c r="J20" s="332"/>
      <c r="K20" s="230"/>
      <c r="L20" s="239"/>
      <c r="M20" s="240"/>
      <c r="N20" s="240"/>
      <c r="O20" s="241"/>
    </row>
    <row r="21" spans="1:15" ht="18" customHeight="1" outlineLevel="1" x14ac:dyDescent="0.35">
      <c r="A21" s="234" t="s">
        <v>17</v>
      </c>
      <c r="B21" s="235"/>
      <c r="C21" s="236"/>
      <c r="D21" s="237"/>
      <c r="E21" s="238"/>
      <c r="F21" s="229"/>
      <c r="G21" s="331"/>
      <c r="H21" s="331"/>
      <c r="I21" s="331"/>
      <c r="J21" s="332"/>
      <c r="K21" s="230"/>
      <c r="L21" s="239"/>
      <c r="M21" s="240"/>
      <c r="N21" s="240"/>
      <c r="O21" s="241"/>
    </row>
    <row r="22" spans="1:15" ht="18" customHeight="1" outlineLevel="1" x14ac:dyDescent="0.35">
      <c r="A22" s="234" t="s">
        <v>18</v>
      </c>
      <c r="B22" s="235"/>
      <c r="C22" s="236"/>
      <c r="D22" s="237"/>
      <c r="E22" s="238"/>
      <c r="F22" s="229"/>
      <c r="G22" s="331"/>
      <c r="H22" s="331"/>
      <c r="I22" s="331"/>
      <c r="J22" s="332"/>
      <c r="K22" s="230"/>
      <c r="L22" s="239"/>
      <c r="M22" s="240"/>
      <c r="N22" s="240"/>
      <c r="O22" s="241"/>
    </row>
    <row r="23" spans="1:15" ht="15" outlineLevel="1" thickBot="1" x14ac:dyDescent="0.4">
      <c r="A23" s="242" t="s">
        <v>19</v>
      </c>
      <c r="B23" s="243"/>
      <c r="C23" s="244"/>
      <c r="D23" s="245"/>
      <c r="E23" s="246"/>
      <c r="F23" s="247"/>
      <c r="G23" s="333"/>
      <c r="H23" s="333"/>
      <c r="I23" s="333"/>
      <c r="J23" s="334"/>
      <c r="K23" s="230"/>
      <c r="L23" s="248"/>
      <c r="M23" s="249"/>
      <c r="N23" s="249"/>
      <c r="O23" s="250"/>
    </row>
    <row r="24" spans="1:15" ht="15" customHeight="1" thickBot="1" x14ac:dyDescent="0.4">
      <c r="A24" s="141"/>
      <c r="B24" s="142"/>
      <c r="C24" s="143"/>
      <c r="D24" s="142"/>
      <c r="E24" s="142"/>
      <c r="F24" s="145"/>
      <c r="G24" s="330"/>
      <c r="H24" s="330"/>
      <c r="I24" s="330"/>
      <c r="J24" s="330"/>
      <c r="K24" s="142"/>
      <c r="L24" s="142"/>
      <c r="M24" s="147"/>
      <c r="N24" s="147"/>
      <c r="O24" s="142"/>
    </row>
    <row r="25" spans="1:15" s="17" customFormat="1" ht="30.65" customHeight="1" thickBot="1" x14ac:dyDescent="0.4">
      <c r="A25" s="211" t="s">
        <v>23</v>
      </c>
      <c r="B25" s="212" t="s">
        <v>13</v>
      </c>
      <c r="C25" s="213"/>
      <c r="D25" s="214" t="s">
        <v>24</v>
      </c>
      <c r="E25" s="215" t="s">
        <v>22</v>
      </c>
      <c r="F25" s="216"/>
      <c r="G25" s="217"/>
      <c r="H25" s="217"/>
      <c r="I25" s="217"/>
      <c r="J25" s="218"/>
      <c r="K25" s="219"/>
      <c r="L25" s="220"/>
      <c r="M25" s="221"/>
      <c r="N25" s="222" t="e">
        <f>M25/L25</f>
        <v>#DIV/0!</v>
      </c>
      <c r="O25" s="223"/>
    </row>
    <row r="26" spans="1:15" ht="18" customHeight="1" outlineLevel="1" x14ac:dyDescent="0.35">
      <c r="A26" s="224" t="s">
        <v>15</v>
      </c>
      <c r="B26" s="225"/>
      <c r="C26" s="226"/>
      <c r="D26" s="227"/>
      <c r="E26" s="228"/>
      <c r="F26" s="229"/>
      <c r="G26" s="331"/>
      <c r="H26" s="331"/>
      <c r="I26" s="331"/>
      <c r="J26" s="332"/>
      <c r="K26" s="230"/>
      <c r="L26" s="252"/>
      <c r="M26" s="253"/>
      <c r="N26" s="253"/>
      <c r="O26" s="254"/>
    </row>
    <row r="27" spans="1:15" ht="18" customHeight="1" outlineLevel="1" x14ac:dyDescent="0.35">
      <c r="A27" s="234" t="s">
        <v>16</v>
      </c>
      <c r="B27" s="235"/>
      <c r="C27" s="236"/>
      <c r="D27" s="237"/>
      <c r="E27" s="238"/>
      <c r="F27" s="229"/>
      <c r="G27" s="331"/>
      <c r="H27" s="331"/>
      <c r="I27" s="331"/>
      <c r="J27" s="332"/>
      <c r="K27" s="230"/>
      <c r="L27" s="239"/>
      <c r="M27" s="240"/>
      <c r="N27" s="240"/>
      <c r="O27" s="241"/>
    </row>
    <row r="28" spans="1:15" ht="18" customHeight="1" outlineLevel="1" x14ac:dyDescent="0.35">
      <c r="A28" s="234" t="s">
        <v>17</v>
      </c>
      <c r="B28" s="235"/>
      <c r="C28" s="236"/>
      <c r="D28" s="237"/>
      <c r="E28" s="238"/>
      <c r="F28" s="229"/>
      <c r="G28" s="331"/>
      <c r="H28" s="331"/>
      <c r="I28" s="331"/>
      <c r="J28" s="332"/>
      <c r="K28" s="230"/>
      <c r="L28" s="239"/>
      <c r="M28" s="240"/>
      <c r="N28" s="240"/>
      <c r="O28" s="241"/>
    </row>
    <row r="29" spans="1:15" ht="18" customHeight="1" outlineLevel="1" x14ac:dyDescent="0.35">
      <c r="A29" s="234" t="s">
        <v>18</v>
      </c>
      <c r="B29" s="235"/>
      <c r="C29" s="236"/>
      <c r="D29" s="237"/>
      <c r="E29" s="238"/>
      <c r="F29" s="229"/>
      <c r="G29" s="331"/>
      <c r="H29" s="331"/>
      <c r="I29" s="331"/>
      <c r="J29" s="332"/>
      <c r="K29" s="230"/>
      <c r="L29" s="239"/>
      <c r="M29" s="240"/>
      <c r="N29" s="240"/>
      <c r="O29" s="241"/>
    </row>
    <row r="30" spans="1:15" ht="15" outlineLevel="1" thickBot="1" x14ac:dyDescent="0.4">
      <c r="A30" s="242" t="s">
        <v>19</v>
      </c>
      <c r="B30" s="243"/>
      <c r="C30" s="244"/>
      <c r="D30" s="245"/>
      <c r="E30" s="246"/>
      <c r="F30" s="247"/>
      <c r="G30" s="333"/>
      <c r="H30" s="333"/>
      <c r="I30" s="333"/>
      <c r="J30" s="334"/>
      <c r="K30" s="230"/>
      <c r="L30" s="248"/>
      <c r="M30" s="249"/>
      <c r="N30" s="249"/>
      <c r="O30" s="250"/>
    </row>
    <row r="31" spans="1:15" ht="15" customHeight="1" thickBot="1" x14ac:dyDescent="0.4">
      <c r="A31" s="141"/>
      <c r="B31" s="142"/>
      <c r="C31" s="143" t="s">
        <v>41</v>
      </c>
      <c r="D31" s="142"/>
      <c r="E31" s="142"/>
      <c r="F31" s="145"/>
      <c r="G31" s="330"/>
      <c r="H31" s="330"/>
      <c r="I31" s="330"/>
      <c r="J31" s="330"/>
      <c r="K31" s="142"/>
      <c r="L31" s="142"/>
      <c r="M31" s="147"/>
      <c r="N31" s="147"/>
      <c r="O31" s="142"/>
    </row>
    <row r="32" spans="1:15" s="16" customFormat="1" ht="29.4" customHeight="1" thickBot="1" x14ac:dyDescent="0.4">
      <c r="A32" s="211" t="s">
        <v>26</v>
      </c>
      <c r="B32" s="212" t="s">
        <v>13</v>
      </c>
      <c r="C32" s="213"/>
      <c r="D32" s="214" t="s">
        <v>27</v>
      </c>
      <c r="E32" s="215" t="s">
        <v>25</v>
      </c>
      <c r="F32" s="216"/>
      <c r="G32" s="217"/>
      <c r="H32" s="217"/>
      <c r="I32" s="217"/>
      <c r="J32" s="218"/>
      <c r="K32" s="219"/>
      <c r="L32" s="220"/>
      <c r="M32" s="221"/>
      <c r="N32" s="222" t="e">
        <f>M32/L32</f>
        <v>#DIV/0!</v>
      </c>
      <c r="O32" s="223"/>
    </row>
    <row r="33" spans="1:15" ht="18" customHeight="1" outlineLevel="1" x14ac:dyDescent="0.35">
      <c r="A33" s="224" t="s">
        <v>15</v>
      </c>
      <c r="B33" s="225"/>
      <c r="C33" s="226"/>
      <c r="D33" s="227"/>
      <c r="E33" s="228"/>
      <c r="F33" s="229"/>
      <c r="G33" s="331"/>
      <c r="H33" s="331"/>
      <c r="I33" s="331"/>
      <c r="J33" s="332"/>
      <c r="K33" s="230"/>
      <c r="L33" s="252"/>
      <c r="M33" s="253"/>
      <c r="N33" s="253"/>
      <c r="O33" s="254"/>
    </row>
    <row r="34" spans="1:15" ht="18" customHeight="1" outlineLevel="1" x14ac:dyDescent="0.35">
      <c r="A34" s="234" t="s">
        <v>16</v>
      </c>
      <c r="B34" s="235"/>
      <c r="C34" s="236"/>
      <c r="D34" s="237"/>
      <c r="E34" s="238"/>
      <c r="F34" s="229"/>
      <c r="G34" s="331"/>
      <c r="H34" s="331"/>
      <c r="I34" s="331"/>
      <c r="J34" s="332"/>
      <c r="K34" s="230"/>
      <c r="L34" s="239"/>
      <c r="M34" s="240"/>
      <c r="N34" s="240"/>
      <c r="O34" s="241"/>
    </row>
    <row r="35" spans="1:15" ht="18" customHeight="1" outlineLevel="1" x14ac:dyDescent="0.35">
      <c r="A35" s="234" t="s">
        <v>17</v>
      </c>
      <c r="B35" s="235"/>
      <c r="C35" s="236"/>
      <c r="D35" s="237"/>
      <c r="E35" s="238"/>
      <c r="F35" s="229"/>
      <c r="G35" s="331"/>
      <c r="H35" s="331"/>
      <c r="I35" s="331"/>
      <c r="J35" s="332"/>
      <c r="K35" s="230"/>
      <c r="L35" s="239"/>
      <c r="M35" s="240"/>
      <c r="N35" s="240"/>
      <c r="O35" s="241"/>
    </row>
    <row r="36" spans="1:15" ht="18" customHeight="1" outlineLevel="1" x14ac:dyDescent="0.35">
      <c r="A36" s="234" t="s">
        <v>18</v>
      </c>
      <c r="B36" s="235"/>
      <c r="C36" s="236"/>
      <c r="D36" s="237"/>
      <c r="E36" s="238"/>
      <c r="F36" s="229"/>
      <c r="G36" s="331"/>
      <c r="H36" s="331"/>
      <c r="I36" s="331"/>
      <c r="J36" s="332"/>
      <c r="K36" s="230"/>
      <c r="L36" s="239"/>
      <c r="M36" s="240"/>
      <c r="N36" s="240"/>
      <c r="O36" s="241"/>
    </row>
    <row r="37" spans="1:15" ht="15" outlineLevel="1" thickBot="1" x14ac:dyDescent="0.4">
      <c r="A37" s="242" t="s">
        <v>19</v>
      </c>
      <c r="B37" s="243"/>
      <c r="C37" s="244"/>
      <c r="D37" s="245"/>
      <c r="E37" s="246"/>
      <c r="F37" s="247"/>
      <c r="G37" s="333"/>
      <c r="H37" s="333"/>
      <c r="I37" s="333"/>
      <c r="J37" s="334"/>
      <c r="K37" s="230"/>
      <c r="L37" s="248"/>
      <c r="M37" s="249"/>
      <c r="N37" s="249"/>
      <c r="O37" s="250"/>
    </row>
  </sheetData>
  <mergeCells count="9">
    <mergeCell ref="D8:D9"/>
    <mergeCell ref="E8:E9"/>
    <mergeCell ref="G8:J8"/>
    <mergeCell ref="M9:N9"/>
    <mergeCell ref="C1:N3"/>
    <mergeCell ref="A6:E7"/>
    <mergeCell ref="F6:J7"/>
    <mergeCell ref="M6:O6"/>
    <mergeCell ref="M7:N7"/>
  </mergeCells>
  <conditionalFormatting sqref="D8 D38:D1048576">
    <cfRule type="cellIs" dxfId="341" priority="56" operator="equal">
      <formula>"Fait"</formula>
    </cfRule>
    <cfRule type="cellIs" dxfId="340" priority="57" operator="equal">
      <formula>"Plannifié"</formula>
    </cfRule>
    <cfRule type="cellIs" dxfId="339" priority="58" operator="equal">
      <formula>"En cours"</formula>
    </cfRule>
    <cfRule type="cellIs" dxfId="338" priority="59" operator="equal">
      <formula>"En attente"</formula>
    </cfRule>
    <cfRule type="cellIs" dxfId="337" priority="60" operator="equal">
      <formula>"En retard"</formula>
    </cfRule>
    <cfRule type="cellIs" dxfId="336" priority="61" operator="equal">
      <formula>"Non débuté"</formula>
    </cfRule>
  </conditionalFormatting>
  <conditionalFormatting sqref="D11:D16">
    <cfRule type="cellIs" dxfId="335" priority="50" operator="equal">
      <formula>"Fait"</formula>
    </cfRule>
    <cfRule type="cellIs" dxfId="334" priority="51" operator="equal">
      <formula>"Plannifié"</formula>
    </cfRule>
    <cfRule type="cellIs" dxfId="333" priority="52" operator="equal">
      <formula>"En cours"</formula>
    </cfRule>
    <cfRule type="cellIs" dxfId="332" priority="53" operator="equal">
      <formula>"En attente"</formula>
    </cfRule>
    <cfRule type="cellIs" dxfId="331" priority="54" operator="equal">
      <formula>"En retard"</formula>
    </cfRule>
    <cfRule type="cellIs" dxfId="330" priority="55" operator="equal">
      <formula>"Non débuté"</formula>
    </cfRule>
  </conditionalFormatting>
  <conditionalFormatting sqref="E8 E38:E1048576 E11:E16">
    <cfRule type="cellIs" dxfId="329" priority="45" operator="equal">
      <formula>"Très faible"</formula>
    </cfRule>
    <cfRule type="cellIs" dxfId="328" priority="46" operator="equal">
      <formula>"Faible"</formula>
    </cfRule>
    <cfRule type="cellIs" dxfId="327" priority="47" operator="equal">
      <formula>"Moyen"</formula>
    </cfRule>
    <cfRule type="cellIs" dxfId="326" priority="48" operator="equal">
      <formula>"Haut"</formula>
    </cfRule>
    <cfRule type="cellIs" dxfId="325" priority="49" operator="equal">
      <formula>"Très haut"</formula>
    </cfRule>
  </conditionalFormatting>
  <conditionalFormatting sqref="E18:E23">
    <cfRule type="cellIs" dxfId="324" priority="36" operator="equal">
      <formula>"Très faible"</formula>
    </cfRule>
    <cfRule type="cellIs" dxfId="323" priority="37" operator="equal">
      <formula>"Faible"</formula>
    </cfRule>
    <cfRule type="cellIs" dxfId="322" priority="38" operator="equal">
      <formula>"Moyen"</formula>
    </cfRule>
    <cfRule type="cellIs" dxfId="321" priority="39" operator="equal">
      <formula>"Haut"</formula>
    </cfRule>
    <cfRule type="cellIs" dxfId="320" priority="40" operator="equal">
      <formula>"Très haut"</formula>
    </cfRule>
  </conditionalFormatting>
  <conditionalFormatting sqref="E25:E30">
    <cfRule type="cellIs" dxfId="319" priority="31" operator="equal">
      <formula>"Très faible"</formula>
    </cfRule>
    <cfRule type="cellIs" dxfId="318" priority="32" operator="equal">
      <formula>"Faible"</formula>
    </cfRule>
    <cfRule type="cellIs" dxfId="317" priority="33" operator="equal">
      <formula>"Moyen"</formula>
    </cfRule>
    <cfRule type="cellIs" dxfId="316" priority="34" operator="equal">
      <formula>"Haut"</formula>
    </cfRule>
    <cfRule type="cellIs" dxfId="315" priority="35" operator="equal">
      <formula>"Très haut"</formula>
    </cfRule>
  </conditionalFormatting>
  <conditionalFormatting sqref="E32:E37">
    <cfRule type="cellIs" dxfId="314" priority="26" operator="equal">
      <formula>"Très faible"</formula>
    </cfRule>
    <cfRule type="cellIs" dxfId="313" priority="27" operator="equal">
      <formula>"Faible"</formula>
    </cfRule>
    <cfRule type="cellIs" dxfId="312" priority="28" operator="equal">
      <formula>"Moyen"</formula>
    </cfRule>
    <cfRule type="cellIs" dxfId="311" priority="29" operator="equal">
      <formula>"Haut"</formula>
    </cfRule>
    <cfRule type="cellIs" dxfId="310" priority="30" operator="equal">
      <formula>"Très haut"</formula>
    </cfRule>
  </conditionalFormatting>
  <conditionalFormatting sqref="D18:D23">
    <cfRule type="cellIs" dxfId="309" priority="20" operator="equal">
      <formula>"Fait"</formula>
    </cfRule>
    <cfRule type="cellIs" dxfId="308" priority="21" operator="equal">
      <formula>"Plannifié"</formula>
    </cfRule>
    <cfRule type="cellIs" dxfId="307" priority="22" operator="equal">
      <formula>"En cours"</formula>
    </cfRule>
    <cfRule type="cellIs" dxfId="306" priority="23" operator="equal">
      <formula>"En attente"</formula>
    </cfRule>
    <cfRule type="cellIs" dxfId="305" priority="24" operator="equal">
      <formula>"En retard"</formula>
    </cfRule>
    <cfRule type="cellIs" dxfId="304" priority="25" operator="equal">
      <formula>"Non débuté"</formula>
    </cfRule>
  </conditionalFormatting>
  <conditionalFormatting sqref="D25:D30">
    <cfRule type="cellIs" dxfId="303" priority="14" operator="equal">
      <formula>"Fait"</formula>
    </cfRule>
    <cfRule type="cellIs" dxfId="302" priority="15" operator="equal">
      <formula>"Plannifié"</formula>
    </cfRule>
    <cfRule type="cellIs" dxfId="301" priority="16" operator="equal">
      <formula>"En cours"</formula>
    </cfRule>
    <cfRule type="cellIs" dxfId="300" priority="17" operator="equal">
      <formula>"En attente"</formula>
    </cfRule>
    <cfRule type="cellIs" dxfId="299" priority="18" operator="equal">
      <formula>"En retard"</formula>
    </cfRule>
    <cfRule type="cellIs" dxfId="298" priority="19" operator="equal">
      <formula>"Non débuté"</formula>
    </cfRule>
  </conditionalFormatting>
  <conditionalFormatting sqref="D32:D37">
    <cfRule type="cellIs" dxfId="297" priority="8" operator="equal">
      <formula>"Fait"</formula>
    </cfRule>
    <cfRule type="cellIs" dxfId="296" priority="9" operator="equal">
      <formula>"Plannifié"</formula>
    </cfRule>
    <cfRule type="cellIs" dxfId="295" priority="10" operator="equal">
      <formula>"En cours"</formula>
    </cfRule>
    <cfRule type="cellIs" dxfId="294" priority="11" operator="equal">
      <formula>"En attente"</formula>
    </cfRule>
    <cfRule type="cellIs" dxfId="293" priority="12" operator="equal">
      <formula>"En retard"</formula>
    </cfRule>
    <cfRule type="cellIs" dxfId="292" priority="13" operator="equal">
      <formula>"Non débuté"</formula>
    </cfRule>
  </conditionalFormatting>
  <conditionalFormatting sqref="D11:D37">
    <cfRule type="containsText" dxfId="291" priority="1" operator="containsText" text="Fait">
      <formula>NOT(ISERROR(SEARCH("Fait",D11)))</formula>
    </cfRule>
    <cfRule type="containsText" dxfId="290" priority="2" operator="containsText" text="Fait">
      <formula>NOT(ISERROR(SEARCH("Fait",D11)))</formula>
    </cfRule>
    <cfRule type="containsText" dxfId="289" priority="3" operator="containsText" text="Planifié">
      <formula>NOT(ISERROR(SEARCH("Planifié",D11)))</formula>
    </cfRule>
    <cfRule type="containsText" dxfId="288" priority="4" operator="containsText" text="En cours">
      <formula>NOT(ISERROR(SEARCH("En cours",D11)))</formula>
    </cfRule>
    <cfRule type="containsText" dxfId="287" priority="5" operator="containsText" text="En attente">
      <formula>NOT(ISERROR(SEARCH("En attente",D11)))</formula>
    </cfRule>
    <cfRule type="containsText" dxfId="286" priority="6" operator="containsText" text="En retard">
      <formula>NOT(ISERROR(SEARCH("En retard",D11)))</formula>
    </cfRule>
    <cfRule type="containsText" dxfId="285" priority="7" operator="containsText" text="Non débuté">
      <formula>NOT(ISERROR(SEARCH("Non débuté",D11)))</formula>
    </cfRule>
  </conditionalFormatting>
  <dataValidations count="3">
    <dataValidation type="list" allowBlank="1" showInputMessage="1" showErrorMessage="1" sqref="D18:D23 D32:D37 D25:D30" xr:uid="{CC4A6290-8E2F-4526-960E-32B0516113DB}">
      <formula1>$A$72:$A$77</formula1>
    </dataValidation>
    <dataValidation type="list" allowBlank="1" showInputMessage="1" showErrorMessage="1" sqref="E11:E16 E32:E37 E25:E30 E18:E23" xr:uid="{38962F03-57A0-4218-AD35-95BB11D196D6}">
      <formula1>$C$72:$C$76</formula1>
    </dataValidation>
    <dataValidation type="list" allowBlank="1" showInputMessage="1" showErrorMessage="1" sqref="K32:K37 K25:K30 K11:K16" xr:uid="{755ADDAB-D168-48B4-9F6A-6819B7B2EA53}">
      <formula1>$D$28:$D$32</formula1>
    </dataValidation>
  </dataValidations>
  <pageMargins left="0.39370078740157483" right="0.27559055118110237" top="0.59055118110236227" bottom="0.35433070866141736" header="0.31496062992125984" footer="0.31496062992125984"/>
  <pageSetup paperSize="9" scale="70" orientation="landscape" verticalDpi="0" r:id="rId1"/>
  <headerFooter>
    <oddHeader>&amp;L&amp;14CLUB&amp;C&amp;"-,Gras"&amp;12&amp;K04+000&amp;F - &amp;A</oddHead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" id="{8CEFC2F6-0FCD-4994-AE6E-8C549720A4A3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N11</xm:sqref>
        </x14:conditionalFormatting>
        <x14:conditionalFormatting xmlns:xm="http://schemas.microsoft.com/office/excel/2006/main">
          <x14:cfRule type="iconSet" priority="43" id="{1C8658F2-7C55-4212-8616-6BE911DF7404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N18</xm:sqref>
        </x14:conditionalFormatting>
        <x14:conditionalFormatting xmlns:xm="http://schemas.microsoft.com/office/excel/2006/main">
          <x14:cfRule type="iconSet" priority="42" id="{693EF54A-FC5D-4335-B9AF-4FD184596C4F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N25</xm:sqref>
        </x14:conditionalFormatting>
        <x14:conditionalFormatting xmlns:xm="http://schemas.microsoft.com/office/excel/2006/main">
          <x14:cfRule type="iconSet" priority="41" id="{7CF54465-413E-460D-AD5C-9BE7D8F6A806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C1B99B-5E6C-47A1-95FF-FA59B1833E81}">
          <x14:formula1>
            <xm:f>Explications!$A$82:$A$87</xm:f>
          </x14:formula1>
          <xm:sqref>D11:D16</xm:sqref>
        </x14:dataValidation>
        <x14:dataValidation type="list" allowBlank="1" showInputMessage="1" showErrorMessage="1" xr:uid="{FB7DDA90-C1D4-484F-B7F7-C8932F173EC8}">
          <x14:formula1>
            <xm:f>Explications!$C$82:$C$86</xm:f>
          </x14:formula1>
          <xm:sqref>K18:K23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D06FE-2AB6-4454-9771-5BD56F321044}">
  <sheetPr codeName="Feuil6">
    <tabColor rgb="FFF05574"/>
  </sheetPr>
  <dimension ref="A1:O37"/>
  <sheetViews>
    <sheetView zoomScale="80" zoomScaleNormal="80" workbookViewId="0">
      <pane xSplit="5" ySplit="15" topLeftCell="F16" activePane="bottomRight" state="frozen"/>
      <selection activeCell="Q13" sqref="Q13"/>
      <selection pane="topRight" activeCell="Q13" sqref="Q13"/>
      <selection pane="bottomLeft" activeCell="Q13" sqref="Q13"/>
      <selection pane="bottomRight" activeCell="C1" sqref="C1:N3"/>
    </sheetView>
  </sheetViews>
  <sheetFormatPr baseColWidth="10" defaultColWidth="10.90625" defaultRowHeight="14.5" outlineLevelRow="1" x14ac:dyDescent="0.35"/>
  <cols>
    <col min="1" max="1" width="13" style="19" customWidth="1"/>
    <col min="2" max="2" width="30" style="9" customWidth="1"/>
    <col min="3" max="3" width="15.81640625" style="15" customWidth="1"/>
    <col min="4" max="4" width="12.81640625" style="13" customWidth="1"/>
    <col min="5" max="5" width="9.90625" style="13" customWidth="1"/>
    <col min="6" max="6" width="10.6328125" style="20" customWidth="1"/>
    <col min="7" max="10" width="5.6328125" style="335" customWidth="1"/>
    <col min="11" max="11" width="1.54296875" style="9" customWidth="1"/>
    <col min="12" max="12" width="6.36328125" style="14" bestFit="1" customWidth="1"/>
    <col min="13" max="13" width="8.6328125" style="10" customWidth="1"/>
    <col min="14" max="14" width="10.6328125" style="10" bestFit="1" customWidth="1"/>
    <col min="15" max="15" width="48.81640625" style="9" customWidth="1"/>
    <col min="16" max="16" width="3.81640625" style="9" customWidth="1"/>
    <col min="17" max="16384" width="10.90625" style="9"/>
  </cols>
  <sheetData>
    <row r="1" spans="1:15" ht="10" customHeight="1" x14ac:dyDescent="0.35">
      <c r="A1" s="268"/>
      <c r="B1" s="267"/>
      <c r="C1" s="443" t="str">
        <f>Explications!A3</f>
        <v>Projet Club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257"/>
    </row>
    <row r="2" spans="1:15" ht="10" customHeight="1" x14ac:dyDescent="0.35">
      <c r="A2" s="268"/>
      <c r="B2" s="261"/>
      <c r="C2" s="445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257"/>
    </row>
    <row r="3" spans="1:15" ht="10" customHeight="1" x14ac:dyDescent="0.35">
      <c r="A3" s="268"/>
      <c r="B3" s="267"/>
      <c r="C3" s="445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257"/>
    </row>
    <row r="4" spans="1:15" ht="10" customHeight="1" x14ac:dyDescent="0.35">
      <c r="A4" s="258"/>
      <c r="B4" s="261"/>
      <c r="C4" s="257"/>
      <c r="D4" s="258"/>
      <c r="E4" s="261"/>
      <c r="F4" s="257"/>
      <c r="G4" s="336"/>
      <c r="H4" s="337"/>
      <c r="I4" s="336"/>
      <c r="J4" s="337"/>
      <c r="K4" s="257"/>
      <c r="L4" s="258"/>
      <c r="M4" s="261"/>
      <c r="N4" s="257"/>
      <c r="O4" s="257"/>
    </row>
    <row r="5" spans="1:15" ht="10" customHeight="1" thickBot="1" x14ac:dyDescent="0.4">
      <c r="A5" s="141"/>
      <c r="B5" s="142"/>
      <c r="C5" s="143"/>
      <c r="D5" s="144"/>
      <c r="E5" s="144"/>
      <c r="F5" s="145"/>
      <c r="G5" s="330"/>
      <c r="H5" s="330"/>
      <c r="I5" s="330"/>
      <c r="J5" s="330"/>
      <c r="K5" s="142"/>
      <c r="L5" s="146"/>
      <c r="M5" s="147"/>
      <c r="N5" s="147"/>
      <c r="O5" s="142"/>
    </row>
    <row r="6" spans="1:15" ht="20" customHeight="1" thickBot="1" x14ac:dyDescent="0.4">
      <c r="A6" s="446" t="s">
        <v>167</v>
      </c>
      <c r="B6" s="447"/>
      <c r="C6" s="447"/>
      <c r="D6" s="447"/>
      <c r="E6" s="448"/>
      <c r="F6" s="452" t="s">
        <v>44</v>
      </c>
      <c r="G6" s="453"/>
      <c r="H6" s="453"/>
      <c r="I6" s="453"/>
      <c r="J6" s="454"/>
      <c r="K6" s="142"/>
      <c r="L6" s="162" t="s">
        <v>90</v>
      </c>
      <c r="M6" s="458" t="s">
        <v>90</v>
      </c>
      <c r="N6" s="458"/>
      <c r="O6" s="459"/>
    </row>
    <row r="7" spans="1:15" s="10" customFormat="1" ht="26" customHeight="1" thickBot="1" x14ac:dyDescent="0.4">
      <c r="A7" s="449"/>
      <c r="B7" s="450"/>
      <c r="C7" s="450"/>
      <c r="D7" s="450"/>
      <c r="E7" s="451"/>
      <c r="F7" s="455"/>
      <c r="G7" s="456"/>
      <c r="H7" s="456"/>
      <c r="I7" s="456"/>
      <c r="J7" s="457"/>
      <c r="K7" s="147"/>
      <c r="L7" s="161"/>
      <c r="M7" s="460" t="s">
        <v>44</v>
      </c>
      <c r="N7" s="461"/>
      <c r="O7" s="148"/>
    </row>
    <row r="8" spans="1:15" s="11" customFormat="1" ht="40.5" x14ac:dyDescent="0.35">
      <c r="A8" s="149" t="s">
        <v>4</v>
      </c>
      <c r="B8" s="150" t="s">
        <v>5</v>
      </c>
      <c r="C8" s="151" t="s">
        <v>6</v>
      </c>
      <c r="D8" s="434" t="s">
        <v>52</v>
      </c>
      <c r="E8" s="436" t="s">
        <v>51</v>
      </c>
      <c r="F8" s="338" t="s">
        <v>46</v>
      </c>
      <c r="G8" s="438" t="s">
        <v>8</v>
      </c>
      <c r="H8" s="439"/>
      <c r="I8" s="439"/>
      <c r="J8" s="440"/>
      <c r="K8" s="152"/>
      <c r="L8" s="153" t="s">
        <v>8</v>
      </c>
      <c r="M8" s="154" t="s">
        <v>45</v>
      </c>
      <c r="N8" s="155" t="s">
        <v>49</v>
      </c>
      <c r="O8" s="156" t="s">
        <v>47</v>
      </c>
    </row>
    <row r="9" spans="1:15" s="12" customFormat="1" ht="28.25" customHeight="1" thickBot="1" x14ac:dyDescent="0.4">
      <c r="A9" s="157"/>
      <c r="B9" s="329" t="s">
        <v>9</v>
      </c>
      <c r="C9" s="329" t="s">
        <v>10</v>
      </c>
      <c r="D9" s="435"/>
      <c r="E9" s="437"/>
      <c r="F9" s="339" t="s">
        <v>48</v>
      </c>
      <c r="G9" s="158">
        <v>2024</v>
      </c>
      <c r="H9" s="158">
        <v>2025</v>
      </c>
      <c r="I9" s="158">
        <v>2026</v>
      </c>
      <c r="J9" s="158">
        <v>2027</v>
      </c>
      <c r="K9" s="152"/>
      <c r="L9" s="157">
        <v>2024</v>
      </c>
      <c r="M9" s="441" t="s">
        <v>50</v>
      </c>
      <c r="N9" s="442"/>
      <c r="O9" s="159"/>
    </row>
    <row r="10" spans="1:15" ht="15" customHeight="1" thickBot="1" x14ac:dyDescent="0.4">
      <c r="A10" s="141"/>
      <c r="B10" s="142"/>
      <c r="C10" s="143"/>
      <c r="D10" s="142"/>
      <c r="E10" s="142"/>
      <c r="F10" s="145"/>
      <c r="G10" s="160"/>
      <c r="H10" s="160"/>
      <c r="I10" s="160"/>
      <c r="J10" s="160"/>
      <c r="K10" s="152"/>
      <c r="L10" s="142"/>
      <c r="M10" s="147"/>
      <c r="N10" s="147"/>
      <c r="O10" s="142"/>
    </row>
    <row r="11" spans="1:15" s="16" customFormat="1" ht="30.65" customHeight="1" thickBot="1" x14ac:dyDescent="0.4">
      <c r="A11" s="211" t="s">
        <v>12</v>
      </c>
      <c r="B11" s="212" t="s">
        <v>13</v>
      </c>
      <c r="C11" s="213"/>
      <c r="D11" s="214" t="s">
        <v>21</v>
      </c>
      <c r="E11" s="215" t="s">
        <v>28</v>
      </c>
      <c r="F11" s="340">
        <v>900</v>
      </c>
      <c r="G11" s="217">
        <v>1000</v>
      </c>
      <c r="H11" s="217"/>
      <c r="I11" s="217"/>
      <c r="J11" s="218"/>
      <c r="K11" s="219"/>
      <c r="L11" s="220">
        <f>G11</f>
        <v>1000</v>
      </c>
      <c r="M11" s="221">
        <v>900</v>
      </c>
      <c r="N11" s="222">
        <f>M11/L11</f>
        <v>0.9</v>
      </c>
      <c r="O11" s="223"/>
    </row>
    <row r="12" spans="1:15" ht="18" customHeight="1" outlineLevel="1" x14ac:dyDescent="0.35">
      <c r="A12" s="224" t="s">
        <v>15</v>
      </c>
      <c r="B12" s="225"/>
      <c r="C12" s="226"/>
      <c r="D12" s="227" t="s">
        <v>21</v>
      </c>
      <c r="E12" s="228"/>
      <c r="F12" s="229"/>
      <c r="G12" s="331"/>
      <c r="H12" s="331"/>
      <c r="I12" s="331"/>
      <c r="J12" s="332"/>
      <c r="K12" s="230"/>
      <c r="L12" s="231"/>
      <c r="M12" s="232"/>
      <c r="N12" s="232"/>
      <c r="O12" s="233"/>
    </row>
    <row r="13" spans="1:15" ht="18" customHeight="1" outlineLevel="1" x14ac:dyDescent="0.35">
      <c r="A13" s="234" t="s">
        <v>16</v>
      </c>
      <c r="B13" s="235"/>
      <c r="C13" s="236"/>
      <c r="D13" s="237" t="s">
        <v>21</v>
      </c>
      <c r="E13" s="238"/>
      <c r="F13" s="229"/>
      <c r="G13" s="331"/>
      <c r="H13" s="331"/>
      <c r="I13" s="331"/>
      <c r="J13" s="332"/>
      <c r="K13" s="219"/>
      <c r="L13" s="239"/>
      <c r="M13" s="240"/>
      <c r="N13" s="240"/>
      <c r="O13" s="241"/>
    </row>
    <row r="14" spans="1:15" ht="18" customHeight="1" outlineLevel="1" x14ac:dyDescent="0.35">
      <c r="A14" s="234" t="s">
        <v>17</v>
      </c>
      <c r="B14" s="235"/>
      <c r="C14" s="236"/>
      <c r="D14" s="237"/>
      <c r="E14" s="238"/>
      <c r="F14" s="229"/>
      <c r="G14" s="331"/>
      <c r="H14" s="331"/>
      <c r="I14" s="331"/>
      <c r="J14" s="332"/>
      <c r="K14" s="230"/>
      <c r="L14" s="239"/>
      <c r="M14" s="240"/>
      <c r="N14" s="240"/>
      <c r="O14" s="241"/>
    </row>
    <row r="15" spans="1:15" ht="18" customHeight="1" outlineLevel="1" x14ac:dyDescent="0.35">
      <c r="A15" s="234" t="s">
        <v>18</v>
      </c>
      <c r="B15" s="235"/>
      <c r="C15" s="236"/>
      <c r="D15" s="237"/>
      <c r="E15" s="238"/>
      <c r="F15" s="229"/>
      <c r="G15" s="331"/>
      <c r="H15" s="331"/>
      <c r="I15" s="331"/>
      <c r="J15" s="332"/>
      <c r="K15" s="230"/>
      <c r="L15" s="239"/>
      <c r="M15" s="240"/>
      <c r="N15" s="240"/>
      <c r="O15" s="241"/>
    </row>
    <row r="16" spans="1:15" ht="15" outlineLevel="1" thickBot="1" x14ac:dyDescent="0.4">
      <c r="A16" s="242" t="s">
        <v>19</v>
      </c>
      <c r="B16" s="243"/>
      <c r="C16" s="244"/>
      <c r="D16" s="245"/>
      <c r="E16" s="246"/>
      <c r="F16" s="247"/>
      <c r="G16" s="333"/>
      <c r="H16" s="333"/>
      <c r="I16" s="333"/>
      <c r="J16" s="334"/>
      <c r="K16" s="230"/>
      <c r="L16" s="248"/>
      <c r="M16" s="249"/>
      <c r="N16" s="249"/>
      <c r="O16" s="250"/>
    </row>
    <row r="17" spans="1:15" ht="15" customHeight="1" thickBot="1" x14ac:dyDescent="0.4">
      <c r="A17" s="141"/>
      <c r="B17" s="142"/>
      <c r="C17" s="143"/>
      <c r="D17" s="142"/>
      <c r="E17" s="142"/>
      <c r="F17" s="145"/>
      <c r="G17" s="330"/>
      <c r="H17" s="330"/>
      <c r="I17" s="330"/>
      <c r="J17" s="330"/>
      <c r="K17" s="142"/>
      <c r="L17" s="142"/>
      <c r="M17" s="147"/>
      <c r="N17" s="147"/>
      <c r="O17" s="142"/>
    </row>
    <row r="18" spans="1:15" s="17" customFormat="1" ht="28.75" customHeight="1" thickBot="1" x14ac:dyDescent="0.4">
      <c r="A18" s="211" t="s">
        <v>20</v>
      </c>
      <c r="B18" s="212" t="s">
        <v>13</v>
      </c>
      <c r="C18" s="213"/>
      <c r="D18" s="214" t="s">
        <v>21</v>
      </c>
      <c r="E18" s="215" t="s">
        <v>11</v>
      </c>
      <c r="F18" s="216"/>
      <c r="G18" s="217"/>
      <c r="H18" s="217"/>
      <c r="I18" s="217"/>
      <c r="J18" s="218"/>
      <c r="K18" s="219"/>
      <c r="L18" s="251"/>
      <c r="M18" s="221"/>
      <c r="N18" s="222" t="e">
        <f>M18/L18</f>
        <v>#DIV/0!</v>
      </c>
      <c r="O18" s="223"/>
    </row>
    <row r="19" spans="1:15" ht="18" customHeight="1" outlineLevel="1" x14ac:dyDescent="0.35">
      <c r="A19" s="224" t="s">
        <v>15</v>
      </c>
      <c r="B19" s="225"/>
      <c r="C19" s="226"/>
      <c r="D19" s="227"/>
      <c r="E19" s="228"/>
      <c r="F19" s="229" t="s">
        <v>41</v>
      </c>
      <c r="G19" s="331"/>
      <c r="H19" s="331"/>
      <c r="I19" s="331"/>
      <c r="J19" s="332"/>
      <c r="K19" s="230"/>
      <c r="L19" s="252"/>
      <c r="M19" s="253"/>
      <c r="N19" s="253"/>
      <c r="O19" s="254"/>
    </row>
    <row r="20" spans="1:15" ht="18" customHeight="1" outlineLevel="1" x14ac:dyDescent="0.35">
      <c r="A20" s="234" t="s">
        <v>16</v>
      </c>
      <c r="B20" s="235"/>
      <c r="C20" s="236"/>
      <c r="D20" s="237"/>
      <c r="E20" s="238"/>
      <c r="F20" s="229"/>
      <c r="G20" s="331"/>
      <c r="H20" s="331"/>
      <c r="I20" s="331"/>
      <c r="J20" s="332"/>
      <c r="K20" s="230"/>
      <c r="L20" s="239"/>
      <c r="M20" s="240"/>
      <c r="N20" s="240"/>
      <c r="O20" s="241"/>
    </row>
    <row r="21" spans="1:15" ht="18" customHeight="1" outlineLevel="1" x14ac:dyDescent="0.35">
      <c r="A21" s="234" t="s">
        <v>17</v>
      </c>
      <c r="B21" s="235"/>
      <c r="C21" s="236"/>
      <c r="D21" s="237"/>
      <c r="E21" s="238"/>
      <c r="F21" s="229"/>
      <c r="G21" s="331"/>
      <c r="H21" s="331"/>
      <c r="I21" s="331"/>
      <c r="J21" s="332"/>
      <c r="K21" s="230"/>
      <c r="L21" s="239"/>
      <c r="M21" s="240"/>
      <c r="N21" s="240"/>
      <c r="O21" s="241"/>
    </row>
    <row r="22" spans="1:15" ht="18" customHeight="1" outlineLevel="1" x14ac:dyDescent="0.35">
      <c r="A22" s="234" t="s">
        <v>18</v>
      </c>
      <c r="B22" s="235"/>
      <c r="C22" s="236"/>
      <c r="D22" s="237"/>
      <c r="E22" s="238"/>
      <c r="F22" s="229"/>
      <c r="G22" s="331"/>
      <c r="H22" s="331"/>
      <c r="I22" s="331"/>
      <c r="J22" s="332"/>
      <c r="K22" s="230"/>
      <c r="L22" s="239"/>
      <c r="M22" s="240"/>
      <c r="N22" s="240"/>
      <c r="O22" s="241"/>
    </row>
    <row r="23" spans="1:15" ht="15" outlineLevel="1" thickBot="1" x14ac:dyDescent="0.4">
      <c r="A23" s="242" t="s">
        <v>19</v>
      </c>
      <c r="B23" s="243"/>
      <c r="C23" s="244"/>
      <c r="D23" s="245"/>
      <c r="E23" s="246"/>
      <c r="F23" s="247"/>
      <c r="G23" s="333"/>
      <c r="H23" s="333"/>
      <c r="I23" s="333"/>
      <c r="J23" s="334"/>
      <c r="K23" s="230"/>
      <c r="L23" s="248"/>
      <c r="M23" s="249"/>
      <c r="N23" s="249"/>
      <c r="O23" s="250"/>
    </row>
    <row r="24" spans="1:15" ht="15" customHeight="1" thickBot="1" x14ac:dyDescent="0.4">
      <c r="A24" s="141"/>
      <c r="B24" s="142"/>
      <c r="C24" s="143"/>
      <c r="D24" s="142"/>
      <c r="E24" s="142"/>
      <c r="F24" s="145"/>
      <c r="G24" s="330"/>
      <c r="H24" s="330"/>
      <c r="I24" s="330"/>
      <c r="J24" s="330"/>
      <c r="K24" s="142"/>
      <c r="L24" s="142"/>
      <c r="M24" s="147"/>
      <c r="N24" s="147"/>
      <c r="O24" s="142"/>
    </row>
    <row r="25" spans="1:15" s="17" customFormat="1" ht="30.65" customHeight="1" thickBot="1" x14ac:dyDescent="0.4">
      <c r="A25" s="211" t="s">
        <v>23</v>
      </c>
      <c r="B25" s="212" t="s">
        <v>13</v>
      </c>
      <c r="C25" s="213"/>
      <c r="D25" s="214" t="s">
        <v>24</v>
      </c>
      <c r="E25" s="215" t="s">
        <v>22</v>
      </c>
      <c r="F25" s="216"/>
      <c r="G25" s="217"/>
      <c r="H25" s="217"/>
      <c r="I25" s="217"/>
      <c r="J25" s="218"/>
      <c r="K25" s="219"/>
      <c r="L25" s="220"/>
      <c r="M25" s="221"/>
      <c r="N25" s="222" t="e">
        <f>M25/L25</f>
        <v>#DIV/0!</v>
      </c>
      <c r="O25" s="223"/>
    </row>
    <row r="26" spans="1:15" ht="18" customHeight="1" outlineLevel="1" x14ac:dyDescent="0.35">
      <c r="A26" s="224" t="s">
        <v>15</v>
      </c>
      <c r="B26" s="225"/>
      <c r="C26" s="226"/>
      <c r="D26" s="227"/>
      <c r="E26" s="228"/>
      <c r="F26" s="229"/>
      <c r="G26" s="331"/>
      <c r="H26" s="331"/>
      <c r="I26" s="331"/>
      <c r="J26" s="332"/>
      <c r="K26" s="230"/>
      <c r="L26" s="252"/>
      <c r="M26" s="253"/>
      <c r="N26" s="253"/>
      <c r="O26" s="254"/>
    </row>
    <row r="27" spans="1:15" ht="18" customHeight="1" outlineLevel="1" x14ac:dyDescent="0.35">
      <c r="A27" s="234" t="s">
        <v>16</v>
      </c>
      <c r="B27" s="235"/>
      <c r="C27" s="236"/>
      <c r="D27" s="237"/>
      <c r="E27" s="238"/>
      <c r="F27" s="229"/>
      <c r="G27" s="331"/>
      <c r="H27" s="331"/>
      <c r="I27" s="331"/>
      <c r="J27" s="332"/>
      <c r="K27" s="230"/>
      <c r="L27" s="239"/>
      <c r="M27" s="240"/>
      <c r="N27" s="240"/>
      <c r="O27" s="241"/>
    </row>
    <row r="28" spans="1:15" ht="18" customHeight="1" outlineLevel="1" x14ac:dyDescent="0.35">
      <c r="A28" s="234" t="s">
        <v>17</v>
      </c>
      <c r="B28" s="235"/>
      <c r="C28" s="236"/>
      <c r="D28" s="237"/>
      <c r="E28" s="238"/>
      <c r="F28" s="229"/>
      <c r="G28" s="331"/>
      <c r="H28" s="331"/>
      <c r="I28" s="331"/>
      <c r="J28" s="332"/>
      <c r="K28" s="230"/>
      <c r="L28" s="239"/>
      <c r="M28" s="240"/>
      <c r="N28" s="240"/>
      <c r="O28" s="241"/>
    </row>
    <row r="29" spans="1:15" ht="18" customHeight="1" outlineLevel="1" x14ac:dyDescent="0.35">
      <c r="A29" s="234" t="s">
        <v>18</v>
      </c>
      <c r="B29" s="235"/>
      <c r="C29" s="236"/>
      <c r="D29" s="237"/>
      <c r="E29" s="238"/>
      <c r="F29" s="229"/>
      <c r="G29" s="331"/>
      <c r="H29" s="331"/>
      <c r="I29" s="331"/>
      <c r="J29" s="332"/>
      <c r="K29" s="230"/>
      <c r="L29" s="239"/>
      <c r="M29" s="240"/>
      <c r="N29" s="240"/>
      <c r="O29" s="241"/>
    </row>
    <row r="30" spans="1:15" ht="15" outlineLevel="1" thickBot="1" x14ac:dyDescent="0.4">
      <c r="A30" s="242" t="s">
        <v>19</v>
      </c>
      <c r="B30" s="243"/>
      <c r="C30" s="244"/>
      <c r="D30" s="245"/>
      <c r="E30" s="246"/>
      <c r="F30" s="247"/>
      <c r="G30" s="333"/>
      <c r="H30" s="333"/>
      <c r="I30" s="333"/>
      <c r="J30" s="334"/>
      <c r="K30" s="230"/>
      <c r="L30" s="248"/>
      <c r="M30" s="249"/>
      <c r="N30" s="249"/>
      <c r="O30" s="250"/>
    </row>
    <row r="31" spans="1:15" ht="15" customHeight="1" thickBot="1" x14ac:dyDescent="0.4">
      <c r="A31" s="141"/>
      <c r="B31" s="142"/>
      <c r="C31" s="143" t="s">
        <v>41</v>
      </c>
      <c r="D31" s="142"/>
      <c r="E31" s="142"/>
      <c r="F31" s="145"/>
      <c r="G31" s="330"/>
      <c r="H31" s="330"/>
      <c r="I31" s="330"/>
      <c r="J31" s="330"/>
      <c r="K31" s="142"/>
      <c r="L31" s="142"/>
      <c r="M31" s="147"/>
      <c r="N31" s="147"/>
      <c r="O31" s="142"/>
    </row>
    <row r="32" spans="1:15" s="16" customFormat="1" ht="29.4" customHeight="1" thickBot="1" x14ac:dyDescent="0.4">
      <c r="A32" s="211" t="s">
        <v>26</v>
      </c>
      <c r="B32" s="212" t="s">
        <v>13</v>
      </c>
      <c r="C32" s="213"/>
      <c r="D32" s="214" t="s">
        <v>27</v>
      </c>
      <c r="E32" s="215" t="s">
        <v>25</v>
      </c>
      <c r="F32" s="216"/>
      <c r="G32" s="217"/>
      <c r="H32" s="217"/>
      <c r="I32" s="217"/>
      <c r="J32" s="218"/>
      <c r="K32" s="219"/>
      <c r="L32" s="220"/>
      <c r="M32" s="221"/>
      <c r="N32" s="222" t="e">
        <f>M32/L32</f>
        <v>#DIV/0!</v>
      </c>
      <c r="O32" s="223"/>
    </row>
    <row r="33" spans="1:15" ht="18" customHeight="1" outlineLevel="1" x14ac:dyDescent="0.35">
      <c r="A33" s="224" t="s">
        <v>15</v>
      </c>
      <c r="B33" s="225"/>
      <c r="C33" s="226"/>
      <c r="D33" s="227"/>
      <c r="E33" s="228"/>
      <c r="F33" s="229"/>
      <c r="G33" s="331"/>
      <c r="H33" s="331"/>
      <c r="I33" s="331"/>
      <c r="J33" s="332"/>
      <c r="K33" s="230"/>
      <c r="L33" s="252"/>
      <c r="M33" s="253"/>
      <c r="N33" s="253"/>
      <c r="O33" s="254"/>
    </row>
    <row r="34" spans="1:15" ht="18" customHeight="1" outlineLevel="1" x14ac:dyDescent="0.35">
      <c r="A34" s="234" t="s">
        <v>16</v>
      </c>
      <c r="B34" s="235"/>
      <c r="C34" s="236"/>
      <c r="D34" s="237"/>
      <c r="E34" s="238"/>
      <c r="F34" s="229"/>
      <c r="G34" s="331"/>
      <c r="H34" s="331"/>
      <c r="I34" s="331"/>
      <c r="J34" s="332"/>
      <c r="K34" s="230"/>
      <c r="L34" s="239"/>
      <c r="M34" s="240"/>
      <c r="N34" s="240"/>
      <c r="O34" s="241"/>
    </row>
    <row r="35" spans="1:15" ht="18" customHeight="1" outlineLevel="1" x14ac:dyDescent="0.35">
      <c r="A35" s="234" t="s">
        <v>17</v>
      </c>
      <c r="B35" s="235"/>
      <c r="C35" s="236"/>
      <c r="D35" s="237"/>
      <c r="E35" s="238"/>
      <c r="F35" s="229"/>
      <c r="G35" s="331"/>
      <c r="H35" s="331"/>
      <c r="I35" s="331"/>
      <c r="J35" s="332"/>
      <c r="K35" s="230"/>
      <c r="L35" s="239"/>
      <c r="M35" s="240"/>
      <c r="N35" s="240"/>
      <c r="O35" s="241"/>
    </row>
    <row r="36" spans="1:15" ht="18" customHeight="1" outlineLevel="1" x14ac:dyDescent="0.35">
      <c r="A36" s="234" t="s">
        <v>18</v>
      </c>
      <c r="B36" s="235"/>
      <c r="C36" s="236"/>
      <c r="D36" s="237"/>
      <c r="E36" s="238"/>
      <c r="F36" s="229"/>
      <c r="G36" s="331"/>
      <c r="H36" s="331"/>
      <c r="I36" s="331"/>
      <c r="J36" s="332"/>
      <c r="K36" s="230"/>
      <c r="L36" s="239"/>
      <c r="M36" s="240"/>
      <c r="N36" s="240"/>
      <c r="O36" s="241"/>
    </row>
    <row r="37" spans="1:15" ht="15" outlineLevel="1" thickBot="1" x14ac:dyDescent="0.4">
      <c r="A37" s="242" t="s">
        <v>19</v>
      </c>
      <c r="B37" s="243"/>
      <c r="C37" s="244"/>
      <c r="D37" s="245"/>
      <c r="E37" s="246"/>
      <c r="F37" s="247"/>
      <c r="G37" s="333"/>
      <c r="H37" s="333"/>
      <c r="I37" s="333"/>
      <c r="J37" s="334"/>
      <c r="K37" s="230"/>
      <c r="L37" s="248"/>
      <c r="M37" s="249"/>
      <c r="N37" s="249"/>
      <c r="O37" s="250"/>
    </row>
  </sheetData>
  <mergeCells count="9">
    <mergeCell ref="D8:D9"/>
    <mergeCell ref="E8:E9"/>
    <mergeCell ref="G8:J8"/>
    <mergeCell ref="M9:N9"/>
    <mergeCell ref="C1:N3"/>
    <mergeCell ref="A6:E7"/>
    <mergeCell ref="F6:J7"/>
    <mergeCell ref="M6:O6"/>
    <mergeCell ref="M7:N7"/>
  </mergeCells>
  <conditionalFormatting sqref="D8 D38:D1048576">
    <cfRule type="cellIs" dxfId="284" priority="56" operator="equal">
      <formula>"Fait"</formula>
    </cfRule>
    <cfRule type="cellIs" dxfId="283" priority="57" operator="equal">
      <formula>"Plannifié"</formula>
    </cfRule>
    <cfRule type="cellIs" dxfId="282" priority="58" operator="equal">
      <formula>"En cours"</formula>
    </cfRule>
    <cfRule type="cellIs" dxfId="281" priority="59" operator="equal">
      <formula>"En attente"</formula>
    </cfRule>
    <cfRule type="cellIs" dxfId="280" priority="60" operator="equal">
      <formula>"En retard"</formula>
    </cfRule>
    <cfRule type="cellIs" dxfId="279" priority="61" operator="equal">
      <formula>"Non débuté"</formula>
    </cfRule>
  </conditionalFormatting>
  <conditionalFormatting sqref="D11:D16">
    <cfRule type="cellIs" dxfId="278" priority="50" operator="equal">
      <formula>"Fait"</formula>
    </cfRule>
    <cfRule type="cellIs" dxfId="277" priority="51" operator="equal">
      <formula>"Plannifié"</formula>
    </cfRule>
    <cfRule type="cellIs" dxfId="276" priority="52" operator="equal">
      <formula>"En cours"</formula>
    </cfRule>
    <cfRule type="cellIs" dxfId="275" priority="53" operator="equal">
      <formula>"En attente"</formula>
    </cfRule>
    <cfRule type="cellIs" dxfId="274" priority="54" operator="equal">
      <formula>"En retard"</formula>
    </cfRule>
    <cfRule type="cellIs" dxfId="273" priority="55" operator="equal">
      <formula>"Non débuté"</formula>
    </cfRule>
  </conditionalFormatting>
  <conditionalFormatting sqref="E8 E38:E1048576 E11:E16">
    <cfRule type="cellIs" dxfId="272" priority="45" operator="equal">
      <formula>"Très faible"</formula>
    </cfRule>
    <cfRule type="cellIs" dxfId="271" priority="46" operator="equal">
      <formula>"Faible"</formula>
    </cfRule>
    <cfRule type="cellIs" dxfId="270" priority="47" operator="equal">
      <formula>"Moyen"</formula>
    </cfRule>
    <cfRule type="cellIs" dxfId="269" priority="48" operator="equal">
      <formula>"Haut"</formula>
    </cfRule>
    <cfRule type="cellIs" dxfId="268" priority="49" operator="equal">
      <formula>"Très haut"</formula>
    </cfRule>
  </conditionalFormatting>
  <conditionalFormatting sqref="E18:E23">
    <cfRule type="cellIs" dxfId="267" priority="36" operator="equal">
      <formula>"Très faible"</formula>
    </cfRule>
    <cfRule type="cellIs" dxfId="266" priority="37" operator="equal">
      <formula>"Faible"</formula>
    </cfRule>
    <cfRule type="cellIs" dxfId="265" priority="38" operator="equal">
      <formula>"Moyen"</formula>
    </cfRule>
    <cfRule type="cellIs" dxfId="264" priority="39" operator="equal">
      <formula>"Haut"</formula>
    </cfRule>
    <cfRule type="cellIs" dxfId="263" priority="40" operator="equal">
      <formula>"Très haut"</formula>
    </cfRule>
  </conditionalFormatting>
  <conditionalFormatting sqref="E25:E30">
    <cfRule type="cellIs" dxfId="262" priority="31" operator="equal">
      <formula>"Très faible"</formula>
    </cfRule>
    <cfRule type="cellIs" dxfId="261" priority="32" operator="equal">
      <formula>"Faible"</formula>
    </cfRule>
    <cfRule type="cellIs" dxfId="260" priority="33" operator="equal">
      <formula>"Moyen"</formula>
    </cfRule>
    <cfRule type="cellIs" dxfId="259" priority="34" operator="equal">
      <formula>"Haut"</formula>
    </cfRule>
    <cfRule type="cellIs" dxfId="258" priority="35" operator="equal">
      <formula>"Très haut"</formula>
    </cfRule>
  </conditionalFormatting>
  <conditionalFormatting sqref="E32:E37">
    <cfRule type="cellIs" dxfId="257" priority="26" operator="equal">
      <formula>"Très faible"</formula>
    </cfRule>
    <cfRule type="cellIs" dxfId="256" priority="27" operator="equal">
      <formula>"Faible"</formula>
    </cfRule>
    <cfRule type="cellIs" dxfId="255" priority="28" operator="equal">
      <formula>"Moyen"</formula>
    </cfRule>
    <cfRule type="cellIs" dxfId="254" priority="29" operator="equal">
      <formula>"Haut"</formula>
    </cfRule>
    <cfRule type="cellIs" dxfId="253" priority="30" operator="equal">
      <formula>"Très haut"</formula>
    </cfRule>
  </conditionalFormatting>
  <conditionalFormatting sqref="D18:D23">
    <cfRule type="cellIs" dxfId="252" priority="20" operator="equal">
      <formula>"Fait"</formula>
    </cfRule>
    <cfRule type="cellIs" dxfId="251" priority="21" operator="equal">
      <formula>"Plannifié"</formula>
    </cfRule>
    <cfRule type="cellIs" dxfId="250" priority="22" operator="equal">
      <formula>"En cours"</formula>
    </cfRule>
    <cfRule type="cellIs" dxfId="249" priority="23" operator="equal">
      <formula>"En attente"</formula>
    </cfRule>
    <cfRule type="cellIs" dxfId="248" priority="24" operator="equal">
      <formula>"En retard"</formula>
    </cfRule>
    <cfRule type="cellIs" dxfId="247" priority="25" operator="equal">
      <formula>"Non débuté"</formula>
    </cfRule>
  </conditionalFormatting>
  <conditionalFormatting sqref="D25:D30">
    <cfRule type="cellIs" dxfId="246" priority="14" operator="equal">
      <formula>"Fait"</formula>
    </cfRule>
    <cfRule type="cellIs" dxfId="245" priority="15" operator="equal">
      <formula>"Plannifié"</formula>
    </cfRule>
    <cfRule type="cellIs" dxfId="244" priority="16" operator="equal">
      <formula>"En cours"</formula>
    </cfRule>
    <cfRule type="cellIs" dxfId="243" priority="17" operator="equal">
      <formula>"En attente"</formula>
    </cfRule>
    <cfRule type="cellIs" dxfId="242" priority="18" operator="equal">
      <formula>"En retard"</formula>
    </cfRule>
    <cfRule type="cellIs" dxfId="241" priority="19" operator="equal">
      <formula>"Non débuté"</formula>
    </cfRule>
  </conditionalFormatting>
  <conditionalFormatting sqref="D32:D37">
    <cfRule type="cellIs" dxfId="240" priority="8" operator="equal">
      <formula>"Fait"</formula>
    </cfRule>
    <cfRule type="cellIs" dxfId="239" priority="9" operator="equal">
      <formula>"Plannifié"</formula>
    </cfRule>
    <cfRule type="cellIs" dxfId="238" priority="10" operator="equal">
      <formula>"En cours"</formula>
    </cfRule>
    <cfRule type="cellIs" dxfId="237" priority="11" operator="equal">
      <formula>"En attente"</formula>
    </cfRule>
    <cfRule type="cellIs" dxfId="236" priority="12" operator="equal">
      <formula>"En retard"</formula>
    </cfRule>
    <cfRule type="cellIs" dxfId="235" priority="13" operator="equal">
      <formula>"Non débuté"</formula>
    </cfRule>
  </conditionalFormatting>
  <conditionalFormatting sqref="D11:D37">
    <cfRule type="containsText" dxfId="234" priority="1" operator="containsText" text="Fait">
      <formula>NOT(ISERROR(SEARCH("Fait",D11)))</formula>
    </cfRule>
    <cfRule type="containsText" dxfId="233" priority="2" operator="containsText" text="Fait">
      <formula>NOT(ISERROR(SEARCH("Fait",D11)))</formula>
    </cfRule>
    <cfRule type="containsText" dxfId="232" priority="3" operator="containsText" text="Planifié">
      <formula>NOT(ISERROR(SEARCH("Planifié",D11)))</formula>
    </cfRule>
    <cfRule type="containsText" dxfId="231" priority="4" operator="containsText" text="En cours">
      <formula>NOT(ISERROR(SEARCH("En cours",D11)))</formula>
    </cfRule>
    <cfRule type="containsText" dxfId="230" priority="5" operator="containsText" text="En attente">
      <formula>NOT(ISERROR(SEARCH("En attente",D11)))</formula>
    </cfRule>
    <cfRule type="containsText" dxfId="229" priority="6" operator="containsText" text="En retard">
      <formula>NOT(ISERROR(SEARCH("En retard",D11)))</formula>
    </cfRule>
    <cfRule type="containsText" dxfId="228" priority="7" operator="containsText" text="Non débuté">
      <formula>NOT(ISERROR(SEARCH("Non débuté",D11)))</formula>
    </cfRule>
  </conditionalFormatting>
  <dataValidations count="3">
    <dataValidation type="list" allowBlank="1" showInputMessage="1" showErrorMessage="1" sqref="D18:D23 D32:D37 D25:D30" xr:uid="{318BAD04-DCDA-4466-96F8-F954F8F106D4}">
      <formula1>$A$72:$A$77</formula1>
    </dataValidation>
    <dataValidation type="list" allowBlank="1" showInputMessage="1" showErrorMessage="1" sqref="E11:E16 E32:E37 E25:E30 E18:E23" xr:uid="{C2F526E9-1D1C-4A0C-BE44-A8F7A0F5623A}">
      <formula1>$C$72:$C$76</formula1>
    </dataValidation>
    <dataValidation type="list" allowBlank="1" showInputMessage="1" showErrorMessage="1" sqref="K32:K37 K25:K30 K11:K16" xr:uid="{F44C7BBA-02DD-434F-885C-8FFC022B1AA7}">
      <formula1>$D$28:$D$32</formula1>
    </dataValidation>
  </dataValidations>
  <pageMargins left="0.39370078740157483" right="0.27559055118110237" top="0.74803149606299213" bottom="0.39370078740157483" header="0.31496062992125984" footer="0.31496062992125984"/>
  <pageSetup paperSize="9" scale="70" orientation="landscape" verticalDpi="0" r:id="rId1"/>
  <headerFooter>
    <oddHeader>&amp;L&amp;14CLUB&amp;C&amp;"-,Gras"&amp;12&amp;K04+000&amp;F - &amp;A</oddHead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" id="{8B2ADC26-AEE2-44E2-8C32-ED2FB5DBE726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N11</xm:sqref>
        </x14:conditionalFormatting>
        <x14:conditionalFormatting xmlns:xm="http://schemas.microsoft.com/office/excel/2006/main">
          <x14:cfRule type="iconSet" priority="43" id="{24C8AC38-7DB5-46F4-9F3C-E7DF5B341C0E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N18</xm:sqref>
        </x14:conditionalFormatting>
        <x14:conditionalFormatting xmlns:xm="http://schemas.microsoft.com/office/excel/2006/main">
          <x14:cfRule type="iconSet" priority="42" id="{005D09AD-5836-4767-95F8-201CD43D0D65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N25</xm:sqref>
        </x14:conditionalFormatting>
        <x14:conditionalFormatting xmlns:xm="http://schemas.microsoft.com/office/excel/2006/main">
          <x14:cfRule type="iconSet" priority="41" id="{05432B3E-6EB2-41E3-BE27-0388323CD2F3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02B629-DABE-4CA0-B16D-C5D69AD8183B}">
          <x14:formula1>
            <xm:f>Explications!$C$82:$C$86</xm:f>
          </x14:formula1>
          <xm:sqref>K18:K23</xm:sqref>
        </x14:dataValidation>
        <x14:dataValidation type="list" allowBlank="1" showInputMessage="1" showErrorMessage="1" xr:uid="{C03DF088-4DB3-4E29-A866-B9B092A4E1B1}">
          <x14:formula1>
            <xm:f>Explications!$A$82:$A$87</xm:f>
          </x14:formula1>
          <xm:sqref>D11:D16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B629-224F-47E6-9D18-A5E743F4E978}">
  <sheetPr codeName="Feuil7">
    <tabColor theme="0"/>
  </sheetPr>
  <dimension ref="A1:O37"/>
  <sheetViews>
    <sheetView zoomScale="80" zoomScaleNormal="80" workbookViewId="0">
      <pane xSplit="5" ySplit="15" topLeftCell="F16" activePane="bottomRight" state="frozen"/>
      <selection activeCell="Q13" sqref="Q13"/>
      <selection pane="topRight" activeCell="Q13" sqref="Q13"/>
      <selection pane="bottomLeft" activeCell="Q13" sqref="Q13"/>
      <selection pane="bottomRight" activeCell="C1" sqref="C1:N3"/>
    </sheetView>
  </sheetViews>
  <sheetFormatPr baseColWidth="10" defaultColWidth="10.90625" defaultRowHeight="14.5" outlineLevelRow="1" x14ac:dyDescent="0.35"/>
  <cols>
    <col min="1" max="1" width="13" style="19" customWidth="1"/>
    <col min="2" max="2" width="30" style="9" customWidth="1"/>
    <col min="3" max="3" width="15.81640625" style="15" customWidth="1"/>
    <col min="4" max="4" width="12.81640625" style="13" customWidth="1"/>
    <col min="5" max="5" width="9.90625" style="13" customWidth="1"/>
    <col min="6" max="6" width="10.6328125" style="20" customWidth="1"/>
    <col min="7" max="10" width="5.6328125" style="335" customWidth="1"/>
    <col min="11" max="11" width="1.54296875" style="9" customWidth="1"/>
    <col min="12" max="12" width="6.36328125" style="14" bestFit="1" customWidth="1"/>
    <col min="13" max="13" width="8.6328125" style="10" customWidth="1"/>
    <col min="14" max="14" width="10.6328125" style="10" bestFit="1" customWidth="1"/>
    <col min="15" max="15" width="48.81640625" style="9" customWidth="1"/>
    <col min="16" max="16" width="3.81640625" style="9" customWidth="1"/>
    <col min="17" max="16384" width="10.90625" style="9"/>
  </cols>
  <sheetData>
    <row r="1" spans="1:15" ht="10" customHeight="1" x14ac:dyDescent="0.35">
      <c r="A1" s="268"/>
      <c r="B1" s="267"/>
      <c r="C1" s="443" t="str">
        <f>Explications!A3</f>
        <v>Projet Club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257"/>
    </row>
    <row r="2" spans="1:15" ht="10" customHeight="1" x14ac:dyDescent="0.35">
      <c r="A2" s="268"/>
      <c r="B2" s="261"/>
      <c r="C2" s="445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257"/>
    </row>
    <row r="3" spans="1:15" ht="10" customHeight="1" x14ac:dyDescent="0.35">
      <c r="A3" s="268"/>
      <c r="B3" s="267"/>
      <c r="C3" s="445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257"/>
    </row>
    <row r="4" spans="1:15" ht="10" customHeight="1" x14ac:dyDescent="0.35">
      <c r="A4" s="258"/>
      <c r="B4" s="261"/>
      <c r="C4" s="257"/>
      <c r="D4" s="258"/>
      <c r="E4" s="261"/>
      <c r="F4" s="257"/>
      <c r="G4" s="336"/>
      <c r="H4" s="337"/>
      <c r="I4" s="336"/>
      <c r="J4" s="337"/>
      <c r="K4" s="257"/>
      <c r="L4" s="258"/>
      <c r="M4" s="261"/>
      <c r="N4" s="257"/>
      <c r="O4" s="257"/>
    </row>
    <row r="5" spans="1:15" ht="10" customHeight="1" thickBot="1" x14ac:dyDescent="0.4">
      <c r="A5" s="141"/>
      <c r="B5" s="142"/>
      <c r="C5" s="143"/>
      <c r="D5" s="144"/>
      <c r="E5" s="144"/>
      <c r="F5" s="145"/>
      <c r="G5" s="330"/>
      <c r="H5" s="330"/>
      <c r="I5" s="330"/>
      <c r="J5" s="330"/>
      <c r="K5" s="142"/>
      <c r="L5" s="146"/>
      <c r="M5" s="147"/>
      <c r="N5" s="147"/>
      <c r="O5" s="142"/>
    </row>
    <row r="6" spans="1:15" ht="20" customHeight="1" thickBot="1" x14ac:dyDescent="0.4">
      <c r="A6" s="446" t="s">
        <v>166</v>
      </c>
      <c r="B6" s="447"/>
      <c r="C6" s="447"/>
      <c r="D6" s="447"/>
      <c r="E6" s="448"/>
      <c r="F6" s="452" t="s">
        <v>44</v>
      </c>
      <c r="G6" s="453"/>
      <c r="H6" s="453"/>
      <c r="I6" s="453"/>
      <c r="J6" s="454"/>
      <c r="K6" s="142"/>
      <c r="L6" s="162" t="s">
        <v>90</v>
      </c>
      <c r="M6" s="458" t="s">
        <v>90</v>
      </c>
      <c r="N6" s="458"/>
      <c r="O6" s="459"/>
    </row>
    <row r="7" spans="1:15" s="10" customFormat="1" ht="26" customHeight="1" thickBot="1" x14ac:dyDescent="0.4">
      <c r="A7" s="449"/>
      <c r="B7" s="450"/>
      <c r="C7" s="450"/>
      <c r="D7" s="450"/>
      <c r="E7" s="451"/>
      <c r="F7" s="455"/>
      <c r="G7" s="456"/>
      <c r="H7" s="456"/>
      <c r="I7" s="456"/>
      <c r="J7" s="457"/>
      <c r="K7" s="147"/>
      <c r="L7" s="161"/>
      <c r="M7" s="460" t="s">
        <v>44</v>
      </c>
      <c r="N7" s="461"/>
      <c r="O7" s="148"/>
    </row>
    <row r="8" spans="1:15" s="11" customFormat="1" ht="40.5" x14ac:dyDescent="0.35">
      <c r="A8" s="149" t="s">
        <v>4</v>
      </c>
      <c r="B8" s="150" t="s">
        <v>5</v>
      </c>
      <c r="C8" s="151" t="s">
        <v>6</v>
      </c>
      <c r="D8" s="434" t="s">
        <v>52</v>
      </c>
      <c r="E8" s="436" t="s">
        <v>51</v>
      </c>
      <c r="F8" s="338" t="s">
        <v>46</v>
      </c>
      <c r="G8" s="438" t="s">
        <v>8</v>
      </c>
      <c r="H8" s="439"/>
      <c r="I8" s="439"/>
      <c r="J8" s="440"/>
      <c r="K8" s="152"/>
      <c r="L8" s="153" t="s">
        <v>8</v>
      </c>
      <c r="M8" s="154" t="s">
        <v>45</v>
      </c>
      <c r="N8" s="155" t="s">
        <v>49</v>
      </c>
      <c r="O8" s="156" t="s">
        <v>47</v>
      </c>
    </row>
    <row r="9" spans="1:15" s="12" customFormat="1" ht="28.25" customHeight="1" thickBot="1" x14ac:dyDescent="0.4">
      <c r="A9" s="157"/>
      <c r="B9" s="329" t="s">
        <v>9</v>
      </c>
      <c r="C9" s="329" t="s">
        <v>10</v>
      </c>
      <c r="D9" s="435"/>
      <c r="E9" s="437"/>
      <c r="F9" s="339" t="s">
        <v>48</v>
      </c>
      <c r="G9" s="158">
        <v>2024</v>
      </c>
      <c r="H9" s="158">
        <v>2025</v>
      </c>
      <c r="I9" s="158">
        <v>2026</v>
      </c>
      <c r="J9" s="158">
        <v>2027</v>
      </c>
      <c r="K9" s="152"/>
      <c r="L9" s="157">
        <v>2024</v>
      </c>
      <c r="M9" s="441" t="s">
        <v>50</v>
      </c>
      <c r="N9" s="442"/>
      <c r="O9" s="159"/>
    </row>
    <row r="10" spans="1:15" ht="15" customHeight="1" thickBot="1" x14ac:dyDescent="0.4">
      <c r="A10" s="141"/>
      <c r="B10" s="142"/>
      <c r="C10" s="143"/>
      <c r="D10" s="142"/>
      <c r="E10" s="142"/>
      <c r="F10" s="145"/>
      <c r="G10" s="160"/>
      <c r="H10" s="160"/>
      <c r="I10" s="160"/>
      <c r="J10" s="160"/>
      <c r="K10" s="152"/>
      <c r="L10" s="142"/>
      <c r="M10" s="147"/>
      <c r="N10" s="147"/>
      <c r="O10" s="142"/>
    </row>
    <row r="11" spans="1:15" s="16" customFormat="1" ht="30.65" customHeight="1" thickBot="1" x14ac:dyDescent="0.4">
      <c r="A11" s="211" t="s">
        <v>12</v>
      </c>
      <c r="B11" s="212" t="s">
        <v>13</v>
      </c>
      <c r="C11" s="213"/>
      <c r="D11" s="214" t="s">
        <v>21</v>
      </c>
      <c r="E11" s="215" t="s">
        <v>28</v>
      </c>
      <c r="F11" s="340">
        <v>900</v>
      </c>
      <c r="G11" s="217">
        <v>1000</v>
      </c>
      <c r="H11" s="217"/>
      <c r="I11" s="217"/>
      <c r="J11" s="218"/>
      <c r="K11" s="219"/>
      <c r="L11" s="220">
        <f>G11</f>
        <v>1000</v>
      </c>
      <c r="M11" s="221">
        <v>900</v>
      </c>
      <c r="N11" s="222">
        <f>M11/L11</f>
        <v>0.9</v>
      </c>
      <c r="O11" s="223"/>
    </row>
    <row r="12" spans="1:15" ht="18" customHeight="1" outlineLevel="1" x14ac:dyDescent="0.35">
      <c r="A12" s="224" t="s">
        <v>15</v>
      </c>
      <c r="B12" s="225"/>
      <c r="C12" s="226"/>
      <c r="D12" s="227" t="s">
        <v>21</v>
      </c>
      <c r="E12" s="228"/>
      <c r="F12" s="229"/>
      <c r="G12" s="331"/>
      <c r="H12" s="331"/>
      <c r="I12" s="331"/>
      <c r="J12" s="332"/>
      <c r="K12" s="230"/>
      <c r="L12" s="231"/>
      <c r="M12" s="232"/>
      <c r="N12" s="232"/>
      <c r="O12" s="233"/>
    </row>
    <row r="13" spans="1:15" ht="18" customHeight="1" outlineLevel="1" x14ac:dyDescent="0.35">
      <c r="A13" s="234" t="s">
        <v>16</v>
      </c>
      <c r="B13" s="235"/>
      <c r="C13" s="236"/>
      <c r="D13" s="237" t="s">
        <v>21</v>
      </c>
      <c r="E13" s="238"/>
      <c r="F13" s="229"/>
      <c r="G13" s="331"/>
      <c r="H13" s="331"/>
      <c r="I13" s="331"/>
      <c r="J13" s="332"/>
      <c r="K13" s="219"/>
      <c r="L13" s="239"/>
      <c r="M13" s="240"/>
      <c r="N13" s="240"/>
      <c r="O13" s="241"/>
    </row>
    <row r="14" spans="1:15" ht="18" customHeight="1" outlineLevel="1" x14ac:dyDescent="0.35">
      <c r="A14" s="234" t="s">
        <v>17</v>
      </c>
      <c r="B14" s="235"/>
      <c r="C14" s="236"/>
      <c r="D14" s="237"/>
      <c r="E14" s="238"/>
      <c r="F14" s="229"/>
      <c r="G14" s="331"/>
      <c r="H14" s="331"/>
      <c r="I14" s="331"/>
      <c r="J14" s="332"/>
      <c r="K14" s="230"/>
      <c r="L14" s="239"/>
      <c r="M14" s="240"/>
      <c r="N14" s="240"/>
      <c r="O14" s="241"/>
    </row>
    <row r="15" spans="1:15" ht="18" customHeight="1" outlineLevel="1" x14ac:dyDescent="0.35">
      <c r="A15" s="234" t="s">
        <v>18</v>
      </c>
      <c r="B15" s="235"/>
      <c r="C15" s="236"/>
      <c r="D15" s="237"/>
      <c r="E15" s="238"/>
      <c r="F15" s="229"/>
      <c r="G15" s="331"/>
      <c r="H15" s="331"/>
      <c r="I15" s="331"/>
      <c r="J15" s="332"/>
      <c r="K15" s="230"/>
      <c r="L15" s="239"/>
      <c r="M15" s="240"/>
      <c r="N15" s="240"/>
      <c r="O15" s="241"/>
    </row>
    <row r="16" spans="1:15" ht="15" outlineLevel="1" thickBot="1" x14ac:dyDescent="0.4">
      <c r="A16" s="242" t="s">
        <v>19</v>
      </c>
      <c r="B16" s="243"/>
      <c r="C16" s="244"/>
      <c r="D16" s="245"/>
      <c r="E16" s="246"/>
      <c r="F16" s="247"/>
      <c r="G16" s="333"/>
      <c r="H16" s="333"/>
      <c r="I16" s="333"/>
      <c r="J16" s="334"/>
      <c r="K16" s="230"/>
      <c r="L16" s="248"/>
      <c r="M16" s="249"/>
      <c r="N16" s="249"/>
      <c r="O16" s="250"/>
    </row>
    <row r="17" spans="1:15" ht="15" customHeight="1" thickBot="1" x14ac:dyDescent="0.4">
      <c r="A17" s="141"/>
      <c r="B17" s="142"/>
      <c r="C17" s="143"/>
      <c r="D17" s="142"/>
      <c r="E17" s="142"/>
      <c r="F17" s="145"/>
      <c r="G17" s="330"/>
      <c r="H17" s="330"/>
      <c r="I17" s="330"/>
      <c r="J17" s="330"/>
      <c r="K17" s="142"/>
      <c r="L17" s="142"/>
      <c r="M17" s="147"/>
      <c r="N17" s="147"/>
      <c r="O17" s="142"/>
    </row>
    <row r="18" spans="1:15" s="17" customFormat="1" ht="28.75" customHeight="1" thickBot="1" x14ac:dyDescent="0.4">
      <c r="A18" s="211" t="s">
        <v>20</v>
      </c>
      <c r="B18" s="212" t="s">
        <v>13</v>
      </c>
      <c r="C18" s="213"/>
      <c r="D18" s="214" t="s">
        <v>21</v>
      </c>
      <c r="E18" s="215" t="s">
        <v>11</v>
      </c>
      <c r="F18" s="216"/>
      <c r="G18" s="217"/>
      <c r="H18" s="217"/>
      <c r="I18" s="217"/>
      <c r="J18" s="218"/>
      <c r="K18" s="219"/>
      <c r="L18" s="251"/>
      <c r="M18" s="221"/>
      <c r="N18" s="222" t="e">
        <f>M18/L18</f>
        <v>#DIV/0!</v>
      </c>
      <c r="O18" s="223"/>
    </row>
    <row r="19" spans="1:15" ht="18" customHeight="1" outlineLevel="1" x14ac:dyDescent="0.35">
      <c r="A19" s="224" t="s">
        <v>15</v>
      </c>
      <c r="B19" s="225"/>
      <c r="C19" s="226"/>
      <c r="D19" s="227"/>
      <c r="E19" s="228"/>
      <c r="F19" s="229" t="s">
        <v>41</v>
      </c>
      <c r="G19" s="331"/>
      <c r="H19" s="331"/>
      <c r="I19" s="331"/>
      <c r="J19" s="332"/>
      <c r="K19" s="230"/>
      <c r="L19" s="252"/>
      <c r="M19" s="253"/>
      <c r="N19" s="253"/>
      <c r="O19" s="254"/>
    </row>
    <row r="20" spans="1:15" ht="18" customHeight="1" outlineLevel="1" x14ac:dyDescent="0.35">
      <c r="A20" s="234" t="s">
        <v>16</v>
      </c>
      <c r="B20" s="235"/>
      <c r="C20" s="236"/>
      <c r="D20" s="237"/>
      <c r="E20" s="238"/>
      <c r="F20" s="229"/>
      <c r="G20" s="331"/>
      <c r="H20" s="331"/>
      <c r="I20" s="331"/>
      <c r="J20" s="332"/>
      <c r="K20" s="230"/>
      <c r="L20" s="239"/>
      <c r="M20" s="240"/>
      <c r="N20" s="240"/>
      <c r="O20" s="241"/>
    </row>
    <row r="21" spans="1:15" ht="18" customHeight="1" outlineLevel="1" x14ac:dyDescent="0.35">
      <c r="A21" s="234" t="s">
        <v>17</v>
      </c>
      <c r="B21" s="235"/>
      <c r="C21" s="236"/>
      <c r="D21" s="237"/>
      <c r="E21" s="238"/>
      <c r="F21" s="229"/>
      <c r="G21" s="331"/>
      <c r="H21" s="331"/>
      <c r="I21" s="331"/>
      <c r="J21" s="332"/>
      <c r="K21" s="230"/>
      <c r="L21" s="239"/>
      <c r="M21" s="240"/>
      <c r="N21" s="240"/>
      <c r="O21" s="241"/>
    </row>
    <row r="22" spans="1:15" ht="18" customHeight="1" outlineLevel="1" x14ac:dyDescent="0.35">
      <c r="A22" s="234" t="s">
        <v>18</v>
      </c>
      <c r="B22" s="235"/>
      <c r="C22" s="236"/>
      <c r="D22" s="237"/>
      <c r="E22" s="238"/>
      <c r="F22" s="229"/>
      <c r="G22" s="331"/>
      <c r="H22" s="331"/>
      <c r="I22" s="331"/>
      <c r="J22" s="332"/>
      <c r="K22" s="230"/>
      <c r="L22" s="239"/>
      <c r="M22" s="240"/>
      <c r="N22" s="240"/>
      <c r="O22" s="241"/>
    </row>
    <row r="23" spans="1:15" ht="15" outlineLevel="1" thickBot="1" x14ac:dyDescent="0.4">
      <c r="A23" s="242" t="s">
        <v>19</v>
      </c>
      <c r="B23" s="243"/>
      <c r="C23" s="244"/>
      <c r="D23" s="245"/>
      <c r="E23" s="246"/>
      <c r="F23" s="247"/>
      <c r="G23" s="333"/>
      <c r="H23" s="333"/>
      <c r="I23" s="333"/>
      <c r="J23" s="334"/>
      <c r="K23" s="230"/>
      <c r="L23" s="248"/>
      <c r="M23" s="249"/>
      <c r="N23" s="249"/>
      <c r="O23" s="250"/>
    </row>
    <row r="24" spans="1:15" ht="15" customHeight="1" thickBot="1" x14ac:dyDescent="0.4">
      <c r="A24" s="141"/>
      <c r="B24" s="142"/>
      <c r="C24" s="143"/>
      <c r="D24" s="142"/>
      <c r="E24" s="142"/>
      <c r="F24" s="145"/>
      <c r="G24" s="330"/>
      <c r="H24" s="330"/>
      <c r="I24" s="330"/>
      <c r="J24" s="330"/>
      <c r="K24" s="142"/>
      <c r="L24" s="142"/>
      <c r="M24" s="147"/>
      <c r="N24" s="147"/>
      <c r="O24" s="142"/>
    </row>
    <row r="25" spans="1:15" s="17" customFormat="1" ht="30.65" customHeight="1" thickBot="1" x14ac:dyDescent="0.4">
      <c r="A25" s="211" t="s">
        <v>23</v>
      </c>
      <c r="B25" s="212" t="s">
        <v>13</v>
      </c>
      <c r="C25" s="213"/>
      <c r="D25" s="214" t="s">
        <v>24</v>
      </c>
      <c r="E25" s="215" t="s">
        <v>22</v>
      </c>
      <c r="F25" s="216"/>
      <c r="G25" s="217"/>
      <c r="H25" s="217"/>
      <c r="I25" s="217"/>
      <c r="J25" s="218"/>
      <c r="K25" s="219"/>
      <c r="L25" s="220"/>
      <c r="M25" s="221"/>
      <c r="N25" s="222" t="e">
        <f>M25/L25</f>
        <v>#DIV/0!</v>
      </c>
      <c r="O25" s="223"/>
    </row>
    <row r="26" spans="1:15" ht="18" customHeight="1" outlineLevel="1" x14ac:dyDescent="0.35">
      <c r="A26" s="224" t="s">
        <v>15</v>
      </c>
      <c r="B26" s="225"/>
      <c r="C26" s="226"/>
      <c r="D26" s="227"/>
      <c r="E26" s="228"/>
      <c r="F26" s="229"/>
      <c r="G26" s="331"/>
      <c r="H26" s="331"/>
      <c r="I26" s="331"/>
      <c r="J26" s="332"/>
      <c r="K26" s="230"/>
      <c r="L26" s="252"/>
      <c r="M26" s="253"/>
      <c r="N26" s="253"/>
      <c r="O26" s="254"/>
    </row>
    <row r="27" spans="1:15" ht="18" customHeight="1" outlineLevel="1" x14ac:dyDescent="0.35">
      <c r="A27" s="234" t="s">
        <v>16</v>
      </c>
      <c r="B27" s="235"/>
      <c r="C27" s="236"/>
      <c r="D27" s="237"/>
      <c r="E27" s="238"/>
      <c r="F27" s="229"/>
      <c r="G27" s="331"/>
      <c r="H27" s="331"/>
      <c r="I27" s="331"/>
      <c r="J27" s="332"/>
      <c r="K27" s="230"/>
      <c r="L27" s="239"/>
      <c r="M27" s="240"/>
      <c r="N27" s="240"/>
      <c r="O27" s="241"/>
    </row>
    <row r="28" spans="1:15" ht="18" customHeight="1" outlineLevel="1" x14ac:dyDescent="0.35">
      <c r="A28" s="234" t="s">
        <v>17</v>
      </c>
      <c r="B28" s="235"/>
      <c r="C28" s="236"/>
      <c r="D28" s="237"/>
      <c r="E28" s="238"/>
      <c r="F28" s="229"/>
      <c r="G28" s="331"/>
      <c r="H28" s="331"/>
      <c r="I28" s="331"/>
      <c r="J28" s="332"/>
      <c r="K28" s="230"/>
      <c r="L28" s="239"/>
      <c r="M28" s="240"/>
      <c r="N28" s="240"/>
      <c r="O28" s="241"/>
    </row>
    <row r="29" spans="1:15" ht="18" customHeight="1" outlineLevel="1" x14ac:dyDescent="0.35">
      <c r="A29" s="234" t="s">
        <v>18</v>
      </c>
      <c r="B29" s="235"/>
      <c r="C29" s="236"/>
      <c r="D29" s="237"/>
      <c r="E29" s="238"/>
      <c r="F29" s="229"/>
      <c r="G29" s="331"/>
      <c r="H29" s="331"/>
      <c r="I29" s="331"/>
      <c r="J29" s="332"/>
      <c r="K29" s="230"/>
      <c r="L29" s="239"/>
      <c r="M29" s="240"/>
      <c r="N29" s="240"/>
      <c r="O29" s="241"/>
    </row>
    <row r="30" spans="1:15" ht="15" outlineLevel="1" thickBot="1" x14ac:dyDescent="0.4">
      <c r="A30" s="242" t="s">
        <v>19</v>
      </c>
      <c r="B30" s="243"/>
      <c r="C30" s="244"/>
      <c r="D30" s="245"/>
      <c r="E30" s="246"/>
      <c r="F30" s="247"/>
      <c r="G30" s="333"/>
      <c r="H30" s="333"/>
      <c r="I30" s="333"/>
      <c r="J30" s="334"/>
      <c r="K30" s="230"/>
      <c r="L30" s="248"/>
      <c r="M30" s="249"/>
      <c r="N30" s="249"/>
      <c r="O30" s="250"/>
    </row>
    <row r="31" spans="1:15" ht="15" customHeight="1" thickBot="1" x14ac:dyDescent="0.4">
      <c r="A31" s="141"/>
      <c r="B31" s="142"/>
      <c r="C31" s="143" t="s">
        <v>41</v>
      </c>
      <c r="D31" s="142"/>
      <c r="E31" s="142"/>
      <c r="F31" s="145"/>
      <c r="G31" s="330"/>
      <c r="H31" s="330"/>
      <c r="I31" s="330"/>
      <c r="J31" s="330"/>
      <c r="K31" s="142"/>
      <c r="L31" s="142"/>
      <c r="M31" s="147"/>
      <c r="N31" s="147"/>
      <c r="O31" s="142"/>
    </row>
    <row r="32" spans="1:15" s="16" customFormat="1" ht="29.4" customHeight="1" thickBot="1" x14ac:dyDescent="0.4">
      <c r="A32" s="211" t="s">
        <v>26</v>
      </c>
      <c r="B32" s="212" t="s">
        <v>13</v>
      </c>
      <c r="C32" s="213"/>
      <c r="D32" s="214" t="s">
        <v>27</v>
      </c>
      <c r="E32" s="215" t="s">
        <v>25</v>
      </c>
      <c r="F32" s="216"/>
      <c r="G32" s="217"/>
      <c r="H32" s="217"/>
      <c r="I32" s="217"/>
      <c r="J32" s="218"/>
      <c r="K32" s="219"/>
      <c r="L32" s="220"/>
      <c r="M32" s="221"/>
      <c r="N32" s="222" t="e">
        <f>M32/L32</f>
        <v>#DIV/0!</v>
      </c>
      <c r="O32" s="223"/>
    </row>
    <row r="33" spans="1:15" ht="18" customHeight="1" outlineLevel="1" x14ac:dyDescent="0.35">
      <c r="A33" s="224" t="s">
        <v>15</v>
      </c>
      <c r="B33" s="225"/>
      <c r="C33" s="226"/>
      <c r="D33" s="227"/>
      <c r="E33" s="228"/>
      <c r="F33" s="229"/>
      <c r="G33" s="331"/>
      <c r="H33" s="331"/>
      <c r="I33" s="331"/>
      <c r="J33" s="332"/>
      <c r="K33" s="230"/>
      <c r="L33" s="252"/>
      <c r="M33" s="253"/>
      <c r="N33" s="253"/>
      <c r="O33" s="254"/>
    </row>
    <row r="34" spans="1:15" ht="18" customHeight="1" outlineLevel="1" x14ac:dyDescent="0.35">
      <c r="A34" s="234" t="s">
        <v>16</v>
      </c>
      <c r="B34" s="235"/>
      <c r="C34" s="236"/>
      <c r="D34" s="237"/>
      <c r="E34" s="238"/>
      <c r="F34" s="229"/>
      <c r="G34" s="331"/>
      <c r="H34" s="331"/>
      <c r="I34" s="331"/>
      <c r="J34" s="332"/>
      <c r="K34" s="230"/>
      <c r="L34" s="239"/>
      <c r="M34" s="240"/>
      <c r="N34" s="240"/>
      <c r="O34" s="241"/>
    </row>
    <row r="35" spans="1:15" ht="18" customHeight="1" outlineLevel="1" x14ac:dyDescent="0.35">
      <c r="A35" s="234" t="s">
        <v>17</v>
      </c>
      <c r="B35" s="235"/>
      <c r="C35" s="236"/>
      <c r="D35" s="237"/>
      <c r="E35" s="238"/>
      <c r="F35" s="229"/>
      <c r="G35" s="331"/>
      <c r="H35" s="331"/>
      <c r="I35" s="331"/>
      <c r="J35" s="332"/>
      <c r="K35" s="230"/>
      <c r="L35" s="239"/>
      <c r="M35" s="240"/>
      <c r="N35" s="240"/>
      <c r="O35" s="241"/>
    </row>
    <row r="36" spans="1:15" ht="18" customHeight="1" outlineLevel="1" x14ac:dyDescent="0.35">
      <c r="A36" s="234" t="s">
        <v>18</v>
      </c>
      <c r="B36" s="235"/>
      <c r="C36" s="236"/>
      <c r="D36" s="237"/>
      <c r="E36" s="238"/>
      <c r="F36" s="229"/>
      <c r="G36" s="331"/>
      <c r="H36" s="331"/>
      <c r="I36" s="331"/>
      <c r="J36" s="332"/>
      <c r="K36" s="230"/>
      <c r="L36" s="239"/>
      <c r="M36" s="240"/>
      <c r="N36" s="240"/>
      <c r="O36" s="241"/>
    </row>
    <row r="37" spans="1:15" ht="15" outlineLevel="1" thickBot="1" x14ac:dyDescent="0.4">
      <c r="A37" s="242" t="s">
        <v>19</v>
      </c>
      <c r="B37" s="243"/>
      <c r="C37" s="244"/>
      <c r="D37" s="245"/>
      <c r="E37" s="246"/>
      <c r="F37" s="247"/>
      <c r="G37" s="333"/>
      <c r="H37" s="333"/>
      <c r="I37" s="333"/>
      <c r="J37" s="334"/>
      <c r="K37" s="230"/>
      <c r="L37" s="248"/>
      <c r="M37" s="249"/>
      <c r="N37" s="249"/>
      <c r="O37" s="250"/>
    </row>
  </sheetData>
  <mergeCells count="9">
    <mergeCell ref="D8:D9"/>
    <mergeCell ref="E8:E9"/>
    <mergeCell ref="G8:J8"/>
    <mergeCell ref="M9:N9"/>
    <mergeCell ref="C1:N3"/>
    <mergeCell ref="A6:E7"/>
    <mergeCell ref="F6:J7"/>
    <mergeCell ref="M6:O6"/>
    <mergeCell ref="M7:N7"/>
  </mergeCells>
  <conditionalFormatting sqref="D8 D38:D1048576">
    <cfRule type="cellIs" dxfId="227" priority="56" operator="equal">
      <formula>"Fait"</formula>
    </cfRule>
    <cfRule type="cellIs" dxfId="226" priority="57" operator="equal">
      <formula>"Plannifié"</formula>
    </cfRule>
    <cfRule type="cellIs" dxfId="225" priority="58" operator="equal">
      <formula>"En cours"</formula>
    </cfRule>
    <cfRule type="cellIs" dxfId="224" priority="59" operator="equal">
      <formula>"En attente"</formula>
    </cfRule>
    <cfRule type="cellIs" dxfId="223" priority="60" operator="equal">
      <formula>"En retard"</formula>
    </cfRule>
    <cfRule type="cellIs" dxfId="222" priority="61" operator="equal">
      <formula>"Non débuté"</formula>
    </cfRule>
  </conditionalFormatting>
  <conditionalFormatting sqref="D11:D16">
    <cfRule type="cellIs" dxfId="221" priority="50" operator="equal">
      <formula>"Fait"</formula>
    </cfRule>
    <cfRule type="cellIs" dxfId="220" priority="51" operator="equal">
      <formula>"Plannifié"</formula>
    </cfRule>
    <cfRule type="cellIs" dxfId="219" priority="52" operator="equal">
      <formula>"En cours"</formula>
    </cfRule>
    <cfRule type="cellIs" dxfId="218" priority="53" operator="equal">
      <formula>"En attente"</formula>
    </cfRule>
    <cfRule type="cellIs" dxfId="217" priority="54" operator="equal">
      <formula>"En retard"</formula>
    </cfRule>
    <cfRule type="cellIs" dxfId="216" priority="55" operator="equal">
      <formula>"Non débuté"</formula>
    </cfRule>
  </conditionalFormatting>
  <conditionalFormatting sqref="E8 E38:E1048576 E11:E16">
    <cfRule type="cellIs" dxfId="215" priority="45" operator="equal">
      <formula>"Très faible"</formula>
    </cfRule>
    <cfRule type="cellIs" dxfId="214" priority="46" operator="equal">
      <formula>"Faible"</formula>
    </cfRule>
    <cfRule type="cellIs" dxfId="213" priority="47" operator="equal">
      <formula>"Moyen"</formula>
    </cfRule>
    <cfRule type="cellIs" dxfId="212" priority="48" operator="equal">
      <formula>"Haut"</formula>
    </cfRule>
    <cfRule type="cellIs" dxfId="211" priority="49" operator="equal">
      <formula>"Très haut"</formula>
    </cfRule>
  </conditionalFormatting>
  <conditionalFormatting sqref="E18:E23">
    <cfRule type="cellIs" dxfId="210" priority="36" operator="equal">
      <formula>"Très faible"</formula>
    </cfRule>
    <cfRule type="cellIs" dxfId="209" priority="37" operator="equal">
      <formula>"Faible"</formula>
    </cfRule>
    <cfRule type="cellIs" dxfId="208" priority="38" operator="equal">
      <formula>"Moyen"</formula>
    </cfRule>
    <cfRule type="cellIs" dxfId="207" priority="39" operator="equal">
      <formula>"Haut"</formula>
    </cfRule>
    <cfRule type="cellIs" dxfId="206" priority="40" operator="equal">
      <formula>"Très haut"</formula>
    </cfRule>
  </conditionalFormatting>
  <conditionalFormatting sqref="E25:E30">
    <cfRule type="cellIs" dxfId="205" priority="31" operator="equal">
      <formula>"Très faible"</formula>
    </cfRule>
    <cfRule type="cellIs" dxfId="204" priority="32" operator="equal">
      <formula>"Faible"</formula>
    </cfRule>
    <cfRule type="cellIs" dxfId="203" priority="33" operator="equal">
      <formula>"Moyen"</formula>
    </cfRule>
    <cfRule type="cellIs" dxfId="202" priority="34" operator="equal">
      <formula>"Haut"</formula>
    </cfRule>
    <cfRule type="cellIs" dxfId="201" priority="35" operator="equal">
      <formula>"Très haut"</formula>
    </cfRule>
  </conditionalFormatting>
  <conditionalFormatting sqref="E32:E37">
    <cfRule type="cellIs" dxfId="200" priority="26" operator="equal">
      <formula>"Très faible"</formula>
    </cfRule>
    <cfRule type="cellIs" dxfId="199" priority="27" operator="equal">
      <formula>"Faible"</formula>
    </cfRule>
    <cfRule type="cellIs" dxfId="198" priority="28" operator="equal">
      <formula>"Moyen"</formula>
    </cfRule>
    <cfRule type="cellIs" dxfId="197" priority="29" operator="equal">
      <formula>"Haut"</formula>
    </cfRule>
    <cfRule type="cellIs" dxfId="196" priority="30" operator="equal">
      <formula>"Très haut"</formula>
    </cfRule>
  </conditionalFormatting>
  <conditionalFormatting sqref="D18:D23">
    <cfRule type="cellIs" dxfId="195" priority="20" operator="equal">
      <formula>"Fait"</formula>
    </cfRule>
    <cfRule type="cellIs" dxfId="194" priority="21" operator="equal">
      <formula>"Plannifié"</formula>
    </cfRule>
    <cfRule type="cellIs" dxfId="193" priority="22" operator="equal">
      <formula>"En cours"</formula>
    </cfRule>
    <cfRule type="cellIs" dxfId="192" priority="23" operator="equal">
      <formula>"En attente"</formula>
    </cfRule>
    <cfRule type="cellIs" dxfId="191" priority="24" operator="equal">
      <formula>"En retard"</formula>
    </cfRule>
    <cfRule type="cellIs" dxfId="190" priority="25" operator="equal">
      <formula>"Non débuté"</formula>
    </cfRule>
  </conditionalFormatting>
  <conditionalFormatting sqref="D25:D30">
    <cfRule type="cellIs" dxfId="189" priority="14" operator="equal">
      <formula>"Fait"</formula>
    </cfRule>
    <cfRule type="cellIs" dxfId="188" priority="15" operator="equal">
      <formula>"Plannifié"</formula>
    </cfRule>
    <cfRule type="cellIs" dxfId="187" priority="16" operator="equal">
      <formula>"En cours"</formula>
    </cfRule>
    <cfRule type="cellIs" dxfId="186" priority="17" operator="equal">
      <formula>"En attente"</formula>
    </cfRule>
    <cfRule type="cellIs" dxfId="185" priority="18" operator="equal">
      <formula>"En retard"</formula>
    </cfRule>
    <cfRule type="cellIs" dxfId="184" priority="19" operator="equal">
      <formula>"Non débuté"</formula>
    </cfRule>
  </conditionalFormatting>
  <conditionalFormatting sqref="D32:D37">
    <cfRule type="cellIs" dxfId="183" priority="8" operator="equal">
      <formula>"Fait"</formula>
    </cfRule>
    <cfRule type="cellIs" dxfId="182" priority="9" operator="equal">
      <formula>"Plannifié"</formula>
    </cfRule>
    <cfRule type="cellIs" dxfId="181" priority="10" operator="equal">
      <formula>"En cours"</formula>
    </cfRule>
    <cfRule type="cellIs" dxfId="180" priority="11" operator="equal">
      <formula>"En attente"</formula>
    </cfRule>
    <cfRule type="cellIs" dxfId="179" priority="12" operator="equal">
      <formula>"En retard"</formula>
    </cfRule>
    <cfRule type="cellIs" dxfId="178" priority="13" operator="equal">
      <formula>"Non débuté"</formula>
    </cfRule>
  </conditionalFormatting>
  <conditionalFormatting sqref="D11:D37">
    <cfRule type="containsText" dxfId="177" priority="1" operator="containsText" text="Fait">
      <formula>NOT(ISERROR(SEARCH("Fait",D11)))</formula>
    </cfRule>
    <cfRule type="containsText" dxfId="176" priority="2" operator="containsText" text="Fait">
      <formula>NOT(ISERROR(SEARCH("Fait",D11)))</formula>
    </cfRule>
    <cfRule type="containsText" dxfId="175" priority="3" operator="containsText" text="Planifié">
      <formula>NOT(ISERROR(SEARCH("Planifié",D11)))</formula>
    </cfRule>
    <cfRule type="containsText" dxfId="174" priority="4" operator="containsText" text="En cours">
      <formula>NOT(ISERROR(SEARCH("En cours",D11)))</formula>
    </cfRule>
    <cfRule type="containsText" dxfId="173" priority="5" operator="containsText" text="En attente">
      <formula>NOT(ISERROR(SEARCH("En attente",D11)))</formula>
    </cfRule>
    <cfRule type="containsText" dxfId="172" priority="6" operator="containsText" text="En retard">
      <formula>NOT(ISERROR(SEARCH("En retard",D11)))</formula>
    </cfRule>
    <cfRule type="containsText" dxfId="171" priority="7" operator="containsText" text="Non débuté">
      <formula>NOT(ISERROR(SEARCH("Non débuté",D11)))</formula>
    </cfRule>
  </conditionalFormatting>
  <dataValidations count="3">
    <dataValidation type="list" allowBlank="1" showInputMessage="1" showErrorMessage="1" sqref="D18:D23 D32:D37 D25:D30" xr:uid="{A568E8F7-A55F-4A7E-87CE-C6EACE62B7BA}">
      <formula1>$A$72:$A$77</formula1>
    </dataValidation>
    <dataValidation type="list" allowBlank="1" showInputMessage="1" showErrorMessage="1" sqref="E11:E16 E32:E37 E25:E30 E18:E23" xr:uid="{A86DCB58-31BD-4222-AA3F-462F3893B547}">
      <formula1>$C$72:$C$76</formula1>
    </dataValidation>
    <dataValidation type="list" allowBlank="1" showInputMessage="1" showErrorMessage="1" sqref="K32:K37 K25:K30 K11:K16" xr:uid="{13F98AAF-7012-4DDD-8BAE-0F76D5E2AEA3}">
      <formula1>$D$28:$D$32</formula1>
    </dataValidation>
  </dataValidations>
  <pageMargins left="0.39370078740157483" right="0.27559055118110237" top="0.74803149606299213" bottom="0.39370078740157483" header="0.31496062992125984" footer="0.31496062992125984"/>
  <pageSetup paperSize="9" scale="70" orientation="landscape" verticalDpi="0" r:id="rId1"/>
  <headerFooter>
    <oddHeader>&amp;L&amp;14CLUB&amp;C&amp;"-,Gras"&amp;12&amp;K04+000&amp;F - &amp;A</oddHead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" id="{BAA39E79-E83E-454D-8AFB-18DF2DDDB5A7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N11</xm:sqref>
        </x14:conditionalFormatting>
        <x14:conditionalFormatting xmlns:xm="http://schemas.microsoft.com/office/excel/2006/main">
          <x14:cfRule type="iconSet" priority="43" id="{08576765-2E02-4996-A1DA-3BE2787F89AA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N18</xm:sqref>
        </x14:conditionalFormatting>
        <x14:conditionalFormatting xmlns:xm="http://schemas.microsoft.com/office/excel/2006/main">
          <x14:cfRule type="iconSet" priority="42" id="{6F9F2EC4-749D-404C-9CD7-3CF5596B10CB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N25</xm:sqref>
        </x14:conditionalFormatting>
        <x14:conditionalFormatting xmlns:xm="http://schemas.microsoft.com/office/excel/2006/main">
          <x14:cfRule type="iconSet" priority="41" id="{8E3DC9F9-8213-41BD-B527-52329414E301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BD100B-872D-4296-9C95-6EF84E9AB090}">
          <x14:formula1>
            <xm:f>Explications!$A$82:$A$87</xm:f>
          </x14:formula1>
          <xm:sqref>D11:D16</xm:sqref>
        </x14:dataValidation>
        <x14:dataValidation type="list" allowBlank="1" showInputMessage="1" showErrorMessage="1" xr:uid="{793E4238-95F5-40A8-80F0-40176D713EE1}">
          <x14:formula1>
            <xm:f>Explications!$C$82:$C$86</xm:f>
          </x14:formula1>
          <xm:sqref>K18:K23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F6201-9682-486E-9016-D81C372E1F8E}">
  <sheetPr codeName="Feuil8">
    <tabColor theme="0"/>
  </sheetPr>
  <dimension ref="A1:O37"/>
  <sheetViews>
    <sheetView zoomScale="80" zoomScaleNormal="80" workbookViewId="0">
      <pane xSplit="5" ySplit="15" topLeftCell="F16" activePane="bottomRight" state="frozen"/>
      <selection activeCell="Q13" sqref="Q13"/>
      <selection pane="topRight" activeCell="Q13" sqref="Q13"/>
      <selection pane="bottomLeft" activeCell="Q13" sqref="Q13"/>
      <selection pane="bottomRight" activeCell="C1" sqref="C1:N3"/>
    </sheetView>
  </sheetViews>
  <sheetFormatPr baseColWidth="10" defaultColWidth="10.90625" defaultRowHeight="14.5" outlineLevelRow="1" x14ac:dyDescent="0.35"/>
  <cols>
    <col min="1" max="1" width="13" style="19" customWidth="1"/>
    <col min="2" max="2" width="30" style="9" customWidth="1"/>
    <col min="3" max="3" width="15.81640625" style="15" customWidth="1"/>
    <col min="4" max="4" width="12.81640625" style="13" customWidth="1"/>
    <col min="5" max="5" width="9.90625" style="13" customWidth="1"/>
    <col min="6" max="6" width="10.6328125" style="20" customWidth="1"/>
    <col min="7" max="10" width="5.6328125" style="335" customWidth="1"/>
    <col min="11" max="11" width="1.54296875" style="9" customWidth="1"/>
    <col min="12" max="12" width="6.36328125" style="14" bestFit="1" customWidth="1"/>
    <col min="13" max="13" width="8.6328125" style="10" customWidth="1"/>
    <col min="14" max="14" width="10.6328125" style="10" bestFit="1" customWidth="1"/>
    <col min="15" max="15" width="48.81640625" style="9" customWidth="1"/>
    <col min="16" max="16" width="3.81640625" style="9" customWidth="1"/>
    <col min="17" max="16384" width="10.90625" style="9"/>
  </cols>
  <sheetData>
    <row r="1" spans="1:15" ht="10" customHeight="1" x14ac:dyDescent="0.35">
      <c r="A1" s="268"/>
      <c r="B1" s="267"/>
      <c r="C1" s="443" t="str">
        <f>Explications!A3</f>
        <v>Projet Club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257"/>
    </row>
    <row r="2" spans="1:15" ht="10" customHeight="1" x14ac:dyDescent="0.35">
      <c r="A2" s="268"/>
      <c r="B2" s="261"/>
      <c r="C2" s="445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257"/>
    </row>
    <row r="3" spans="1:15" ht="10" customHeight="1" x14ac:dyDescent="0.35">
      <c r="A3" s="268"/>
      <c r="B3" s="267"/>
      <c r="C3" s="445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257"/>
    </row>
    <row r="4" spans="1:15" ht="10" customHeight="1" x14ac:dyDescent="0.35">
      <c r="A4" s="258"/>
      <c r="B4" s="261"/>
      <c r="C4" s="257"/>
      <c r="D4" s="258"/>
      <c r="E4" s="261"/>
      <c r="F4" s="257"/>
      <c r="G4" s="336"/>
      <c r="H4" s="337"/>
      <c r="I4" s="336"/>
      <c r="J4" s="337"/>
      <c r="K4" s="257"/>
      <c r="L4" s="258"/>
      <c r="M4" s="261"/>
      <c r="N4" s="257"/>
      <c r="O4" s="257"/>
    </row>
    <row r="5" spans="1:15" ht="10" customHeight="1" thickBot="1" x14ac:dyDescent="0.4">
      <c r="A5" s="141"/>
      <c r="B5" s="142"/>
      <c r="C5" s="143"/>
      <c r="D5" s="144"/>
      <c r="E5" s="144"/>
      <c r="F5" s="145"/>
      <c r="G5" s="330"/>
      <c r="H5" s="330"/>
      <c r="I5" s="330"/>
      <c r="J5" s="330"/>
      <c r="K5" s="142"/>
      <c r="L5" s="146"/>
      <c r="M5" s="147"/>
      <c r="N5" s="147"/>
      <c r="O5" s="142"/>
    </row>
    <row r="6" spans="1:15" ht="20" customHeight="1" thickBot="1" x14ac:dyDescent="0.4">
      <c r="A6" s="446" t="s">
        <v>165</v>
      </c>
      <c r="B6" s="447"/>
      <c r="C6" s="447"/>
      <c r="D6" s="447"/>
      <c r="E6" s="448"/>
      <c r="F6" s="452" t="s">
        <v>44</v>
      </c>
      <c r="G6" s="453"/>
      <c r="H6" s="453"/>
      <c r="I6" s="453"/>
      <c r="J6" s="454"/>
      <c r="K6" s="142"/>
      <c r="L6" s="162" t="s">
        <v>90</v>
      </c>
      <c r="M6" s="458" t="s">
        <v>90</v>
      </c>
      <c r="N6" s="458"/>
      <c r="O6" s="459"/>
    </row>
    <row r="7" spans="1:15" s="10" customFormat="1" ht="26" customHeight="1" thickBot="1" x14ac:dyDescent="0.4">
      <c r="A7" s="449"/>
      <c r="B7" s="450"/>
      <c r="C7" s="450"/>
      <c r="D7" s="450"/>
      <c r="E7" s="451"/>
      <c r="F7" s="455"/>
      <c r="G7" s="456"/>
      <c r="H7" s="456"/>
      <c r="I7" s="456"/>
      <c r="J7" s="457"/>
      <c r="K7" s="147"/>
      <c r="L7" s="161"/>
      <c r="M7" s="460" t="s">
        <v>44</v>
      </c>
      <c r="N7" s="461"/>
      <c r="O7" s="148"/>
    </row>
    <row r="8" spans="1:15" s="11" customFormat="1" ht="40.5" x14ac:dyDescent="0.35">
      <c r="A8" s="149" t="s">
        <v>4</v>
      </c>
      <c r="B8" s="150" t="s">
        <v>5</v>
      </c>
      <c r="C8" s="151" t="s">
        <v>6</v>
      </c>
      <c r="D8" s="434" t="s">
        <v>52</v>
      </c>
      <c r="E8" s="436" t="s">
        <v>51</v>
      </c>
      <c r="F8" s="338" t="s">
        <v>46</v>
      </c>
      <c r="G8" s="438" t="s">
        <v>8</v>
      </c>
      <c r="H8" s="439"/>
      <c r="I8" s="439"/>
      <c r="J8" s="440"/>
      <c r="K8" s="152"/>
      <c r="L8" s="153" t="s">
        <v>8</v>
      </c>
      <c r="M8" s="154" t="s">
        <v>45</v>
      </c>
      <c r="N8" s="155" t="s">
        <v>49</v>
      </c>
      <c r="O8" s="156" t="s">
        <v>47</v>
      </c>
    </row>
    <row r="9" spans="1:15" s="12" customFormat="1" ht="28.25" customHeight="1" thickBot="1" x14ac:dyDescent="0.4">
      <c r="A9" s="157"/>
      <c r="B9" s="329" t="s">
        <v>9</v>
      </c>
      <c r="C9" s="329" t="s">
        <v>10</v>
      </c>
      <c r="D9" s="435"/>
      <c r="E9" s="437"/>
      <c r="F9" s="339" t="s">
        <v>48</v>
      </c>
      <c r="G9" s="158">
        <v>2024</v>
      </c>
      <c r="H9" s="158">
        <v>2025</v>
      </c>
      <c r="I9" s="158">
        <v>2026</v>
      </c>
      <c r="J9" s="158">
        <v>2027</v>
      </c>
      <c r="K9" s="152"/>
      <c r="L9" s="157">
        <v>2024</v>
      </c>
      <c r="M9" s="441" t="s">
        <v>50</v>
      </c>
      <c r="N9" s="442"/>
      <c r="O9" s="159"/>
    </row>
    <row r="10" spans="1:15" ht="15" customHeight="1" thickBot="1" x14ac:dyDescent="0.4">
      <c r="A10" s="141"/>
      <c r="B10" s="142"/>
      <c r="C10" s="143"/>
      <c r="D10" s="142"/>
      <c r="E10" s="142"/>
      <c r="F10" s="145"/>
      <c r="G10" s="160"/>
      <c r="H10" s="160"/>
      <c r="I10" s="160"/>
      <c r="J10" s="160"/>
      <c r="K10" s="152"/>
      <c r="L10" s="142"/>
      <c r="M10" s="147"/>
      <c r="N10" s="147"/>
      <c r="O10" s="142"/>
    </row>
    <row r="11" spans="1:15" s="16" customFormat="1" ht="30.65" customHeight="1" thickBot="1" x14ac:dyDescent="0.4">
      <c r="A11" s="211" t="s">
        <v>12</v>
      </c>
      <c r="B11" s="212" t="s">
        <v>13</v>
      </c>
      <c r="C11" s="213"/>
      <c r="D11" s="214" t="s">
        <v>21</v>
      </c>
      <c r="E11" s="215" t="s">
        <v>28</v>
      </c>
      <c r="F11" s="340">
        <v>900</v>
      </c>
      <c r="G11" s="217">
        <v>1000</v>
      </c>
      <c r="H11" s="217"/>
      <c r="I11" s="217"/>
      <c r="J11" s="218"/>
      <c r="K11" s="219"/>
      <c r="L11" s="220">
        <f>G11</f>
        <v>1000</v>
      </c>
      <c r="M11" s="221">
        <v>900</v>
      </c>
      <c r="N11" s="222">
        <f>M11/L11</f>
        <v>0.9</v>
      </c>
      <c r="O11" s="223"/>
    </row>
    <row r="12" spans="1:15" ht="18" customHeight="1" outlineLevel="1" x14ac:dyDescent="0.35">
      <c r="A12" s="224" t="s">
        <v>15</v>
      </c>
      <c r="B12" s="225"/>
      <c r="C12" s="226"/>
      <c r="D12" s="227" t="s">
        <v>21</v>
      </c>
      <c r="E12" s="228"/>
      <c r="F12" s="229"/>
      <c r="G12" s="331"/>
      <c r="H12" s="331"/>
      <c r="I12" s="331"/>
      <c r="J12" s="332"/>
      <c r="K12" s="230"/>
      <c r="L12" s="231"/>
      <c r="M12" s="232"/>
      <c r="N12" s="232"/>
      <c r="O12" s="233"/>
    </row>
    <row r="13" spans="1:15" ht="18" customHeight="1" outlineLevel="1" x14ac:dyDescent="0.35">
      <c r="A13" s="234" t="s">
        <v>16</v>
      </c>
      <c r="B13" s="235"/>
      <c r="C13" s="236"/>
      <c r="D13" s="237" t="s">
        <v>21</v>
      </c>
      <c r="E13" s="238"/>
      <c r="F13" s="229"/>
      <c r="G13" s="331"/>
      <c r="H13" s="331"/>
      <c r="I13" s="331"/>
      <c r="J13" s="332"/>
      <c r="K13" s="219"/>
      <c r="L13" s="239"/>
      <c r="M13" s="240"/>
      <c r="N13" s="240"/>
      <c r="O13" s="241"/>
    </row>
    <row r="14" spans="1:15" ht="18" customHeight="1" outlineLevel="1" x14ac:dyDescent="0.35">
      <c r="A14" s="234" t="s">
        <v>17</v>
      </c>
      <c r="B14" s="235"/>
      <c r="C14" s="236"/>
      <c r="D14" s="237"/>
      <c r="E14" s="238"/>
      <c r="F14" s="229"/>
      <c r="G14" s="331"/>
      <c r="H14" s="331"/>
      <c r="I14" s="331"/>
      <c r="J14" s="332"/>
      <c r="K14" s="230"/>
      <c r="L14" s="239"/>
      <c r="M14" s="240"/>
      <c r="N14" s="240"/>
      <c r="O14" s="241"/>
    </row>
    <row r="15" spans="1:15" ht="18" customHeight="1" outlineLevel="1" x14ac:dyDescent="0.35">
      <c r="A15" s="234" t="s">
        <v>18</v>
      </c>
      <c r="B15" s="235"/>
      <c r="C15" s="236"/>
      <c r="D15" s="237"/>
      <c r="E15" s="238"/>
      <c r="F15" s="229"/>
      <c r="G15" s="331"/>
      <c r="H15" s="331"/>
      <c r="I15" s="331"/>
      <c r="J15" s="332"/>
      <c r="K15" s="230"/>
      <c r="L15" s="239"/>
      <c r="M15" s="240"/>
      <c r="N15" s="240"/>
      <c r="O15" s="241"/>
    </row>
    <row r="16" spans="1:15" ht="15" outlineLevel="1" thickBot="1" x14ac:dyDescent="0.4">
      <c r="A16" s="242" t="s">
        <v>19</v>
      </c>
      <c r="B16" s="243"/>
      <c r="C16" s="244"/>
      <c r="D16" s="245"/>
      <c r="E16" s="246"/>
      <c r="F16" s="247"/>
      <c r="G16" s="333"/>
      <c r="H16" s="333"/>
      <c r="I16" s="333"/>
      <c r="J16" s="334"/>
      <c r="K16" s="230"/>
      <c r="L16" s="248"/>
      <c r="M16" s="249"/>
      <c r="N16" s="249"/>
      <c r="O16" s="250"/>
    </row>
    <row r="17" spans="1:15" ht="15" customHeight="1" thickBot="1" x14ac:dyDescent="0.4">
      <c r="A17" s="141"/>
      <c r="B17" s="142"/>
      <c r="C17" s="143"/>
      <c r="D17" s="142"/>
      <c r="E17" s="142"/>
      <c r="F17" s="145"/>
      <c r="G17" s="330"/>
      <c r="H17" s="330"/>
      <c r="I17" s="330"/>
      <c r="J17" s="330"/>
      <c r="K17" s="142"/>
      <c r="L17" s="142"/>
      <c r="M17" s="147"/>
      <c r="N17" s="147"/>
      <c r="O17" s="142"/>
    </row>
    <row r="18" spans="1:15" s="17" customFormat="1" ht="28.75" customHeight="1" thickBot="1" x14ac:dyDescent="0.4">
      <c r="A18" s="211" t="s">
        <v>20</v>
      </c>
      <c r="B18" s="212" t="s">
        <v>13</v>
      </c>
      <c r="C18" s="213"/>
      <c r="D18" s="214" t="s">
        <v>21</v>
      </c>
      <c r="E18" s="215" t="s">
        <v>11</v>
      </c>
      <c r="F18" s="216"/>
      <c r="G18" s="217"/>
      <c r="H18" s="217"/>
      <c r="I18" s="217"/>
      <c r="J18" s="218"/>
      <c r="K18" s="219"/>
      <c r="L18" s="251"/>
      <c r="M18" s="221"/>
      <c r="N18" s="222" t="e">
        <f>M18/L18</f>
        <v>#DIV/0!</v>
      </c>
      <c r="O18" s="223"/>
    </row>
    <row r="19" spans="1:15" ht="18" customHeight="1" outlineLevel="1" x14ac:dyDescent="0.35">
      <c r="A19" s="224" t="s">
        <v>15</v>
      </c>
      <c r="B19" s="225"/>
      <c r="C19" s="226"/>
      <c r="D19" s="227"/>
      <c r="E19" s="228"/>
      <c r="F19" s="229" t="s">
        <v>41</v>
      </c>
      <c r="G19" s="331"/>
      <c r="H19" s="331"/>
      <c r="I19" s="331"/>
      <c r="J19" s="332"/>
      <c r="K19" s="230"/>
      <c r="L19" s="252"/>
      <c r="M19" s="253"/>
      <c r="N19" s="253"/>
      <c r="O19" s="254"/>
    </row>
    <row r="20" spans="1:15" ht="18" customHeight="1" outlineLevel="1" x14ac:dyDescent="0.35">
      <c r="A20" s="234" t="s">
        <v>16</v>
      </c>
      <c r="B20" s="235"/>
      <c r="C20" s="236"/>
      <c r="D20" s="237"/>
      <c r="E20" s="238"/>
      <c r="F20" s="229"/>
      <c r="G20" s="331"/>
      <c r="H20" s="331"/>
      <c r="I20" s="331"/>
      <c r="J20" s="332"/>
      <c r="K20" s="230"/>
      <c r="L20" s="239"/>
      <c r="M20" s="240"/>
      <c r="N20" s="240"/>
      <c r="O20" s="241"/>
    </row>
    <row r="21" spans="1:15" ht="18" customHeight="1" outlineLevel="1" x14ac:dyDescent="0.35">
      <c r="A21" s="234" t="s">
        <v>17</v>
      </c>
      <c r="B21" s="235"/>
      <c r="C21" s="236"/>
      <c r="D21" s="237"/>
      <c r="E21" s="238"/>
      <c r="F21" s="229"/>
      <c r="G21" s="331"/>
      <c r="H21" s="331"/>
      <c r="I21" s="331"/>
      <c r="J21" s="332"/>
      <c r="K21" s="230"/>
      <c r="L21" s="239"/>
      <c r="M21" s="240"/>
      <c r="N21" s="240"/>
      <c r="O21" s="241"/>
    </row>
    <row r="22" spans="1:15" ht="18" customHeight="1" outlineLevel="1" x14ac:dyDescent="0.35">
      <c r="A22" s="234" t="s">
        <v>18</v>
      </c>
      <c r="B22" s="235"/>
      <c r="C22" s="236"/>
      <c r="D22" s="237"/>
      <c r="E22" s="238"/>
      <c r="F22" s="229"/>
      <c r="G22" s="331"/>
      <c r="H22" s="331"/>
      <c r="I22" s="331"/>
      <c r="J22" s="332"/>
      <c r="K22" s="230"/>
      <c r="L22" s="239"/>
      <c r="M22" s="240"/>
      <c r="N22" s="240"/>
      <c r="O22" s="241"/>
    </row>
    <row r="23" spans="1:15" ht="15" outlineLevel="1" thickBot="1" x14ac:dyDescent="0.4">
      <c r="A23" s="242" t="s">
        <v>19</v>
      </c>
      <c r="B23" s="243"/>
      <c r="C23" s="244"/>
      <c r="D23" s="245"/>
      <c r="E23" s="246"/>
      <c r="F23" s="247"/>
      <c r="G23" s="333"/>
      <c r="H23" s="333"/>
      <c r="I23" s="333"/>
      <c r="J23" s="334"/>
      <c r="K23" s="230"/>
      <c r="L23" s="248"/>
      <c r="M23" s="249"/>
      <c r="N23" s="249"/>
      <c r="O23" s="250"/>
    </row>
    <row r="24" spans="1:15" ht="15" customHeight="1" thickBot="1" x14ac:dyDescent="0.4">
      <c r="A24" s="141"/>
      <c r="B24" s="142"/>
      <c r="C24" s="143"/>
      <c r="D24" s="142"/>
      <c r="E24" s="142"/>
      <c r="F24" s="145"/>
      <c r="G24" s="330"/>
      <c r="H24" s="330"/>
      <c r="I24" s="330"/>
      <c r="J24" s="330"/>
      <c r="K24" s="142"/>
      <c r="L24" s="142"/>
      <c r="M24" s="147"/>
      <c r="N24" s="147"/>
      <c r="O24" s="142"/>
    </row>
    <row r="25" spans="1:15" s="17" customFormat="1" ht="30.65" customHeight="1" thickBot="1" x14ac:dyDescent="0.4">
      <c r="A25" s="211" t="s">
        <v>23</v>
      </c>
      <c r="B25" s="212" t="s">
        <v>13</v>
      </c>
      <c r="C25" s="213"/>
      <c r="D25" s="214" t="s">
        <v>24</v>
      </c>
      <c r="E25" s="215" t="s">
        <v>22</v>
      </c>
      <c r="F25" s="216"/>
      <c r="G25" s="217"/>
      <c r="H25" s="217"/>
      <c r="I25" s="217"/>
      <c r="J25" s="218"/>
      <c r="K25" s="219"/>
      <c r="L25" s="220"/>
      <c r="M25" s="221"/>
      <c r="N25" s="222" t="e">
        <f>M25/L25</f>
        <v>#DIV/0!</v>
      </c>
      <c r="O25" s="223"/>
    </row>
    <row r="26" spans="1:15" ht="18" customHeight="1" outlineLevel="1" x14ac:dyDescent="0.35">
      <c r="A26" s="224" t="s">
        <v>15</v>
      </c>
      <c r="B26" s="225"/>
      <c r="C26" s="226"/>
      <c r="D26" s="227"/>
      <c r="E26" s="228"/>
      <c r="F26" s="229"/>
      <c r="G26" s="331"/>
      <c r="H26" s="331"/>
      <c r="I26" s="331"/>
      <c r="J26" s="332"/>
      <c r="K26" s="230"/>
      <c r="L26" s="252"/>
      <c r="M26" s="253"/>
      <c r="N26" s="253"/>
      <c r="O26" s="254"/>
    </row>
    <row r="27" spans="1:15" ht="18" customHeight="1" outlineLevel="1" x14ac:dyDescent="0.35">
      <c r="A27" s="234" t="s">
        <v>16</v>
      </c>
      <c r="B27" s="235"/>
      <c r="C27" s="236"/>
      <c r="D27" s="237"/>
      <c r="E27" s="238"/>
      <c r="F27" s="229"/>
      <c r="G27" s="331"/>
      <c r="H27" s="331"/>
      <c r="I27" s="331"/>
      <c r="J27" s="332"/>
      <c r="K27" s="230"/>
      <c r="L27" s="239"/>
      <c r="M27" s="240"/>
      <c r="N27" s="240"/>
      <c r="O27" s="241"/>
    </row>
    <row r="28" spans="1:15" ht="18" customHeight="1" outlineLevel="1" x14ac:dyDescent="0.35">
      <c r="A28" s="234" t="s">
        <v>17</v>
      </c>
      <c r="B28" s="235"/>
      <c r="C28" s="236"/>
      <c r="D28" s="237"/>
      <c r="E28" s="238"/>
      <c r="F28" s="229"/>
      <c r="G28" s="331"/>
      <c r="H28" s="331"/>
      <c r="I28" s="331"/>
      <c r="J28" s="332"/>
      <c r="K28" s="230"/>
      <c r="L28" s="239"/>
      <c r="M28" s="240"/>
      <c r="N28" s="240"/>
      <c r="O28" s="241"/>
    </row>
    <row r="29" spans="1:15" ht="18" customHeight="1" outlineLevel="1" x14ac:dyDescent="0.35">
      <c r="A29" s="234" t="s">
        <v>18</v>
      </c>
      <c r="B29" s="235"/>
      <c r="C29" s="236"/>
      <c r="D29" s="237"/>
      <c r="E29" s="238"/>
      <c r="F29" s="229"/>
      <c r="G29" s="331"/>
      <c r="H29" s="331"/>
      <c r="I29" s="331"/>
      <c r="J29" s="332"/>
      <c r="K29" s="230"/>
      <c r="L29" s="239"/>
      <c r="M29" s="240"/>
      <c r="N29" s="240"/>
      <c r="O29" s="241"/>
    </row>
    <row r="30" spans="1:15" ht="15" outlineLevel="1" thickBot="1" x14ac:dyDescent="0.4">
      <c r="A30" s="242" t="s">
        <v>19</v>
      </c>
      <c r="B30" s="243"/>
      <c r="C30" s="244"/>
      <c r="D30" s="245"/>
      <c r="E30" s="246"/>
      <c r="F30" s="247"/>
      <c r="G30" s="333"/>
      <c r="H30" s="333"/>
      <c r="I30" s="333"/>
      <c r="J30" s="334"/>
      <c r="K30" s="230"/>
      <c r="L30" s="248"/>
      <c r="M30" s="249"/>
      <c r="N30" s="249"/>
      <c r="O30" s="250"/>
    </row>
    <row r="31" spans="1:15" ht="15" customHeight="1" thickBot="1" x14ac:dyDescent="0.4">
      <c r="A31" s="141"/>
      <c r="B31" s="142"/>
      <c r="C31" s="143" t="s">
        <v>41</v>
      </c>
      <c r="D31" s="142"/>
      <c r="E31" s="142"/>
      <c r="F31" s="145"/>
      <c r="G31" s="330"/>
      <c r="H31" s="330"/>
      <c r="I31" s="330"/>
      <c r="J31" s="330"/>
      <c r="K31" s="142"/>
      <c r="L31" s="142"/>
      <c r="M31" s="147"/>
      <c r="N31" s="147"/>
      <c r="O31" s="142"/>
    </row>
    <row r="32" spans="1:15" s="16" customFormat="1" ht="29.4" customHeight="1" thickBot="1" x14ac:dyDescent="0.4">
      <c r="A32" s="211" t="s">
        <v>26</v>
      </c>
      <c r="B32" s="212" t="s">
        <v>13</v>
      </c>
      <c r="C32" s="213"/>
      <c r="D32" s="214" t="s">
        <v>27</v>
      </c>
      <c r="E32" s="215" t="s">
        <v>25</v>
      </c>
      <c r="F32" s="216"/>
      <c r="G32" s="217"/>
      <c r="H32" s="217"/>
      <c r="I32" s="217"/>
      <c r="J32" s="218"/>
      <c r="K32" s="219"/>
      <c r="L32" s="220"/>
      <c r="M32" s="221"/>
      <c r="N32" s="222" t="e">
        <f>M32/L32</f>
        <v>#DIV/0!</v>
      </c>
      <c r="O32" s="223"/>
    </row>
    <row r="33" spans="1:15" ht="18" customHeight="1" outlineLevel="1" x14ac:dyDescent="0.35">
      <c r="A33" s="224" t="s">
        <v>15</v>
      </c>
      <c r="B33" s="225"/>
      <c r="C33" s="226"/>
      <c r="D33" s="227"/>
      <c r="E33" s="228"/>
      <c r="F33" s="229"/>
      <c r="G33" s="331"/>
      <c r="H33" s="331"/>
      <c r="I33" s="331"/>
      <c r="J33" s="332"/>
      <c r="K33" s="230"/>
      <c r="L33" s="252"/>
      <c r="M33" s="253"/>
      <c r="N33" s="253"/>
      <c r="O33" s="254"/>
    </row>
    <row r="34" spans="1:15" ht="18" customHeight="1" outlineLevel="1" x14ac:dyDescent="0.35">
      <c r="A34" s="234" t="s">
        <v>16</v>
      </c>
      <c r="B34" s="235"/>
      <c r="C34" s="236"/>
      <c r="D34" s="237"/>
      <c r="E34" s="238"/>
      <c r="F34" s="229"/>
      <c r="G34" s="331"/>
      <c r="H34" s="331"/>
      <c r="I34" s="331"/>
      <c r="J34" s="332"/>
      <c r="K34" s="230"/>
      <c r="L34" s="239"/>
      <c r="M34" s="240"/>
      <c r="N34" s="240"/>
      <c r="O34" s="241"/>
    </row>
    <row r="35" spans="1:15" ht="18" customHeight="1" outlineLevel="1" x14ac:dyDescent="0.35">
      <c r="A35" s="234" t="s">
        <v>17</v>
      </c>
      <c r="B35" s="235"/>
      <c r="C35" s="236"/>
      <c r="D35" s="237"/>
      <c r="E35" s="238"/>
      <c r="F35" s="229"/>
      <c r="G35" s="331"/>
      <c r="H35" s="331"/>
      <c r="I35" s="331"/>
      <c r="J35" s="332"/>
      <c r="K35" s="230"/>
      <c r="L35" s="239"/>
      <c r="M35" s="240"/>
      <c r="N35" s="240"/>
      <c r="O35" s="241"/>
    </row>
    <row r="36" spans="1:15" ht="18" customHeight="1" outlineLevel="1" x14ac:dyDescent="0.35">
      <c r="A36" s="234" t="s">
        <v>18</v>
      </c>
      <c r="B36" s="235"/>
      <c r="C36" s="236"/>
      <c r="D36" s="237"/>
      <c r="E36" s="238"/>
      <c r="F36" s="229"/>
      <c r="G36" s="331"/>
      <c r="H36" s="331"/>
      <c r="I36" s="331"/>
      <c r="J36" s="332"/>
      <c r="K36" s="230"/>
      <c r="L36" s="239"/>
      <c r="M36" s="240"/>
      <c r="N36" s="240"/>
      <c r="O36" s="241"/>
    </row>
    <row r="37" spans="1:15" ht="15" outlineLevel="1" thickBot="1" x14ac:dyDescent="0.4">
      <c r="A37" s="242" t="s">
        <v>19</v>
      </c>
      <c r="B37" s="243"/>
      <c r="C37" s="244"/>
      <c r="D37" s="245"/>
      <c r="E37" s="246"/>
      <c r="F37" s="247"/>
      <c r="G37" s="333"/>
      <c r="H37" s="333"/>
      <c r="I37" s="333"/>
      <c r="J37" s="334"/>
      <c r="K37" s="230"/>
      <c r="L37" s="248"/>
      <c r="M37" s="249"/>
      <c r="N37" s="249"/>
      <c r="O37" s="250"/>
    </row>
  </sheetData>
  <mergeCells count="9">
    <mergeCell ref="D8:D9"/>
    <mergeCell ref="E8:E9"/>
    <mergeCell ref="G8:J8"/>
    <mergeCell ref="M9:N9"/>
    <mergeCell ref="C1:N3"/>
    <mergeCell ref="A6:E7"/>
    <mergeCell ref="F6:J7"/>
    <mergeCell ref="M6:O6"/>
    <mergeCell ref="M7:N7"/>
  </mergeCells>
  <conditionalFormatting sqref="D8 D38:D1048576">
    <cfRule type="cellIs" dxfId="170" priority="56" operator="equal">
      <formula>"Fait"</formula>
    </cfRule>
    <cfRule type="cellIs" dxfId="169" priority="57" operator="equal">
      <formula>"Plannifié"</formula>
    </cfRule>
    <cfRule type="cellIs" dxfId="168" priority="58" operator="equal">
      <formula>"En cours"</formula>
    </cfRule>
    <cfRule type="cellIs" dxfId="167" priority="59" operator="equal">
      <formula>"En attente"</formula>
    </cfRule>
    <cfRule type="cellIs" dxfId="166" priority="60" operator="equal">
      <formula>"En retard"</formula>
    </cfRule>
    <cfRule type="cellIs" dxfId="165" priority="61" operator="equal">
      <formula>"Non débuté"</formula>
    </cfRule>
  </conditionalFormatting>
  <conditionalFormatting sqref="D11:D16">
    <cfRule type="cellIs" dxfId="164" priority="50" operator="equal">
      <formula>"Fait"</formula>
    </cfRule>
    <cfRule type="cellIs" dxfId="163" priority="51" operator="equal">
      <formula>"Plannifié"</formula>
    </cfRule>
    <cfRule type="cellIs" dxfId="162" priority="52" operator="equal">
      <formula>"En cours"</formula>
    </cfRule>
    <cfRule type="cellIs" dxfId="161" priority="53" operator="equal">
      <formula>"En attente"</formula>
    </cfRule>
    <cfRule type="cellIs" dxfId="160" priority="54" operator="equal">
      <formula>"En retard"</formula>
    </cfRule>
    <cfRule type="cellIs" dxfId="159" priority="55" operator="equal">
      <formula>"Non débuté"</formula>
    </cfRule>
  </conditionalFormatting>
  <conditionalFormatting sqref="E8 E38:E1048576 E11:E16">
    <cfRule type="cellIs" dxfId="158" priority="45" operator="equal">
      <formula>"Très faible"</formula>
    </cfRule>
    <cfRule type="cellIs" dxfId="157" priority="46" operator="equal">
      <formula>"Faible"</formula>
    </cfRule>
    <cfRule type="cellIs" dxfId="156" priority="47" operator="equal">
      <formula>"Moyen"</formula>
    </cfRule>
    <cfRule type="cellIs" dxfId="155" priority="48" operator="equal">
      <formula>"Haut"</formula>
    </cfRule>
    <cfRule type="cellIs" dxfId="154" priority="49" operator="equal">
      <formula>"Très haut"</formula>
    </cfRule>
  </conditionalFormatting>
  <conditionalFormatting sqref="E18:E23">
    <cfRule type="cellIs" dxfId="153" priority="36" operator="equal">
      <formula>"Très faible"</formula>
    </cfRule>
    <cfRule type="cellIs" dxfId="152" priority="37" operator="equal">
      <formula>"Faible"</formula>
    </cfRule>
    <cfRule type="cellIs" dxfId="151" priority="38" operator="equal">
      <formula>"Moyen"</formula>
    </cfRule>
    <cfRule type="cellIs" dxfId="150" priority="39" operator="equal">
      <formula>"Haut"</formula>
    </cfRule>
    <cfRule type="cellIs" dxfId="149" priority="40" operator="equal">
      <formula>"Très haut"</formula>
    </cfRule>
  </conditionalFormatting>
  <conditionalFormatting sqref="E25:E30">
    <cfRule type="cellIs" dxfId="148" priority="31" operator="equal">
      <formula>"Très faible"</formula>
    </cfRule>
    <cfRule type="cellIs" dxfId="147" priority="32" operator="equal">
      <formula>"Faible"</formula>
    </cfRule>
    <cfRule type="cellIs" dxfId="146" priority="33" operator="equal">
      <formula>"Moyen"</formula>
    </cfRule>
    <cfRule type="cellIs" dxfId="145" priority="34" operator="equal">
      <formula>"Haut"</formula>
    </cfRule>
    <cfRule type="cellIs" dxfId="144" priority="35" operator="equal">
      <formula>"Très haut"</formula>
    </cfRule>
  </conditionalFormatting>
  <conditionalFormatting sqref="E32:E37">
    <cfRule type="cellIs" dxfId="143" priority="26" operator="equal">
      <formula>"Très faible"</formula>
    </cfRule>
    <cfRule type="cellIs" dxfId="142" priority="27" operator="equal">
      <formula>"Faible"</formula>
    </cfRule>
    <cfRule type="cellIs" dxfId="141" priority="28" operator="equal">
      <formula>"Moyen"</formula>
    </cfRule>
    <cfRule type="cellIs" dxfId="140" priority="29" operator="equal">
      <formula>"Haut"</formula>
    </cfRule>
    <cfRule type="cellIs" dxfId="139" priority="30" operator="equal">
      <formula>"Très haut"</formula>
    </cfRule>
  </conditionalFormatting>
  <conditionalFormatting sqref="D18:D23">
    <cfRule type="cellIs" dxfId="138" priority="20" operator="equal">
      <formula>"Fait"</formula>
    </cfRule>
    <cfRule type="cellIs" dxfId="137" priority="21" operator="equal">
      <formula>"Plannifié"</formula>
    </cfRule>
    <cfRule type="cellIs" dxfId="136" priority="22" operator="equal">
      <formula>"En cours"</formula>
    </cfRule>
    <cfRule type="cellIs" dxfId="135" priority="23" operator="equal">
      <formula>"En attente"</formula>
    </cfRule>
    <cfRule type="cellIs" dxfId="134" priority="24" operator="equal">
      <formula>"En retard"</formula>
    </cfRule>
    <cfRule type="cellIs" dxfId="133" priority="25" operator="equal">
      <formula>"Non débuté"</formula>
    </cfRule>
  </conditionalFormatting>
  <conditionalFormatting sqref="D25:D30">
    <cfRule type="cellIs" dxfId="132" priority="14" operator="equal">
      <formula>"Fait"</formula>
    </cfRule>
    <cfRule type="cellIs" dxfId="131" priority="15" operator="equal">
      <formula>"Plannifié"</formula>
    </cfRule>
    <cfRule type="cellIs" dxfId="130" priority="16" operator="equal">
      <formula>"En cours"</formula>
    </cfRule>
    <cfRule type="cellIs" dxfId="129" priority="17" operator="equal">
      <formula>"En attente"</formula>
    </cfRule>
    <cfRule type="cellIs" dxfId="128" priority="18" operator="equal">
      <formula>"En retard"</formula>
    </cfRule>
    <cfRule type="cellIs" dxfId="127" priority="19" operator="equal">
      <formula>"Non débuté"</formula>
    </cfRule>
  </conditionalFormatting>
  <conditionalFormatting sqref="D32:D37">
    <cfRule type="cellIs" dxfId="126" priority="8" operator="equal">
      <formula>"Fait"</formula>
    </cfRule>
    <cfRule type="cellIs" dxfId="125" priority="9" operator="equal">
      <formula>"Plannifié"</formula>
    </cfRule>
    <cfRule type="cellIs" dxfId="124" priority="10" operator="equal">
      <formula>"En cours"</formula>
    </cfRule>
    <cfRule type="cellIs" dxfId="123" priority="11" operator="equal">
      <formula>"En attente"</formula>
    </cfRule>
    <cfRule type="cellIs" dxfId="122" priority="12" operator="equal">
      <formula>"En retard"</formula>
    </cfRule>
    <cfRule type="cellIs" dxfId="121" priority="13" operator="equal">
      <formula>"Non débuté"</formula>
    </cfRule>
  </conditionalFormatting>
  <conditionalFormatting sqref="D11:D37">
    <cfRule type="containsText" dxfId="120" priority="1" operator="containsText" text="Fait">
      <formula>NOT(ISERROR(SEARCH("Fait",D11)))</formula>
    </cfRule>
    <cfRule type="containsText" dxfId="119" priority="2" operator="containsText" text="Fait">
      <formula>NOT(ISERROR(SEARCH("Fait",D11)))</formula>
    </cfRule>
    <cfRule type="containsText" dxfId="118" priority="3" operator="containsText" text="Planifié">
      <formula>NOT(ISERROR(SEARCH("Planifié",D11)))</formula>
    </cfRule>
    <cfRule type="containsText" dxfId="117" priority="4" operator="containsText" text="En cours">
      <formula>NOT(ISERROR(SEARCH("En cours",D11)))</formula>
    </cfRule>
    <cfRule type="containsText" dxfId="116" priority="5" operator="containsText" text="En attente">
      <formula>NOT(ISERROR(SEARCH("En attente",D11)))</formula>
    </cfRule>
    <cfRule type="containsText" dxfId="115" priority="6" operator="containsText" text="En retard">
      <formula>NOT(ISERROR(SEARCH("En retard",D11)))</formula>
    </cfRule>
    <cfRule type="containsText" dxfId="114" priority="7" operator="containsText" text="Non débuté">
      <formula>NOT(ISERROR(SEARCH("Non débuté",D11)))</formula>
    </cfRule>
  </conditionalFormatting>
  <dataValidations count="3">
    <dataValidation type="list" allowBlank="1" showInputMessage="1" showErrorMessage="1" sqref="K32:K37 K25:K30 K11:K16" xr:uid="{3112F531-DA21-4052-BA95-20682F9E6AF9}">
      <formula1>$D$28:$D$32</formula1>
    </dataValidation>
    <dataValidation type="list" allowBlank="1" showInputMessage="1" showErrorMessage="1" sqref="E11:E16 E32:E37 E25:E30 E18:E23" xr:uid="{8218D925-85CA-44F2-A3C5-274BC31C8ACE}">
      <formula1>$C$72:$C$76</formula1>
    </dataValidation>
    <dataValidation type="list" allowBlank="1" showInputMessage="1" showErrorMessage="1" sqref="D18:D23 D32:D37 D25:D30" xr:uid="{FA894293-8718-406B-80C0-2BC6BC248166}">
      <formula1>$A$72:$A$77</formula1>
    </dataValidation>
  </dataValidations>
  <pageMargins left="0.39370078740157483" right="0.27559055118110237" top="0.74803149606299213" bottom="0.39370078740157483" header="0.31496062992125984" footer="0.31496062992125984"/>
  <pageSetup paperSize="9" scale="70" orientation="landscape" verticalDpi="0" r:id="rId1"/>
  <headerFooter>
    <oddHeader>&amp;L&amp;14CLUB&amp;C&amp;"-,Gras"&amp;12&amp;K04+000&amp;F - &amp;A</oddHead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" id="{622A17CE-D38D-49BA-B7D7-6B955E9798BD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N11</xm:sqref>
        </x14:conditionalFormatting>
        <x14:conditionalFormatting xmlns:xm="http://schemas.microsoft.com/office/excel/2006/main">
          <x14:cfRule type="iconSet" priority="43" id="{5F753513-E0CA-4457-A48D-30DD307D1171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N18</xm:sqref>
        </x14:conditionalFormatting>
        <x14:conditionalFormatting xmlns:xm="http://schemas.microsoft.com/office/excel/2006/main">
          <x14:cfRule type="iconSet" priority="42" id="{2D172D82-BBB9-46B1-B31A-0155D40B6AD8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N25</xm:sqref>
        </x14:conditionalFormatting>
        <x14:conditionalFormatting xmlns:xm="http://schemas.microsoft.com/office/excel/2006/main">
          <x14:cfRule type="iconSet" priority="41" id="{7D92B0A9-8D22-4D34-93B7-ECFCFAEF1FEA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ECB446-3CA4-476C-91AD-DB0905BA5AE9}">
          <x14:formula1>
            <xm:f>Explications!$C$82:$C$86</xm:f>
          </x14:formula1>
          <xm:sqref>K18:K23</xm:sqref>
        </x14:dataValidation>
        <x14:dataValidation type="list" allowBlank="1" showInputMessage="1" showErrorMessage="1" xr:uid="{7CA44EC4-EFBD-4135-9616-94ECBB1337CA}">
          <x14:formula1>
            <xm:f>Explications!$A$82:$A$87</xm:f>
          </x14:formula1>
          <xm:sqref>D11:D16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52E3-D98E-4F4D-B745-F5B0A83B0DFE}">
  <sheetPr codeName="Feuil9">
    <tabColor rgb="FF92D050"/>
  </sheetPr>
  <dimension ref="A1:O37"/>
  <sheetViews>
    <sheetView zoomScale="80" zoomScaleNormal="80" workbookViewId="0">
      <pane xSplit="5" ySplit="15" topLeftCell="F18" activePane="bottomRight" state="frozen"/>
      <selection activeCell="Q13" sqref="Q13"/>
      <selection pane="topRight" activeCell="Q13" sqref="Q13"/>
      <selection pane="bottomLeft" activeCell="Q13" sqref="Q13"/>
      <selection pane="bottomRight" activeCell="C1" sqref="C1:N3"/>
    </sheetView>
  </sheetViews>
  <sheetFormatPr baseColWidth="10" defaultColWidth="10.90625" defaultRowHeight="14.5" outlineLevelRow="1" x14ac:dyDescent="0.35"/>
  <cols>
    <col min="1" max="1" width="13" style="19" customWidth="1"/>
    <col min="2" max="2" width="30" style="9" customWidth="1"/>
    <col min="3" max="3" width="15.81640625" style="15" customWidth="1"/>
    <col min="4" max="4" width="12.81640625" style="13" customWidth="1"/>
    <col min="5" max="5" width="9.90625" style="13" customWidth="1"/>
    <col min="6" max="6" width="10.6328125" style="20" customWidth="1"/>
    <col min="7" max="10" width="5.6328125" style="335" customWidth="1"/>
    <col min="11" max="11" width="1.54296875" style="9" customWidth="1"/>
    <col min="12" max="12" width="6.36328125" style="14" bestFit="1" customWidth="1"/>
    <col min="13" max="13" width="8.6328125" style="10" customWidth="1"/>
    <col min="14" max="14" width="10.6328125" style="10" bestFit="1" customWidth="1"/>
    <col min="15" max="15" width="48.81640625" style="9" customWidth="1"/>
    <col min="16" max="16" width="3.81640625" style="9" customWidth="1"/>
    <col min="17" max="16384" width="10.90625" style="9"/>
  </cols>
  <sheetData>
    <row r="1" spans="1:15" ht="10" customHeight="1" x14ac:dyDescent="0.35">
      <c r="A1" s="268"/>
      <c r="B1" s="267"/>
      <c r="C1" s="443" t="str">
        <f>Explications!A3</f>
        <v>Projet Club</v>
      </c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257"/>
    </row>
    <row r="2" spans="1:15" ht="10" customHeight="1" x14ac:dyDescent="0.35">
      <c r="A2" s="268"/>
      <c r="B2" s="261"/>
      <c r="C2" s="445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257"/>
    </row>
    <row r="3" spans="1:15" ht="10" customHeight="1" x14ac:dyDescent="0.35">
      <c r="A3" s="268"/>
      <c r="B3" s="267"/>
      <c r="C3" s="445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257"/>
    </row>
    <row r="4" spans="1:15" ht="10" customHeight="1" x14ac:dyDescent="0.35">
      <c r="A4" s="258"/>
      <c r="B4" s="261"/>
      <c r="C4" s="257"/>
      <c r="D4" s="258"/>
      <c r="E4" s="261"/>
      <c r="F4" s="257"/>
      <c r="G4" s="336"/>
      <c r="H4" s="337"/>
      <c r="I4" s="336"/>
      <c r="J4" s="337"/>
      <c r="K4" s="257"/>
      <c r="L4" s="258"/>
      <c r="M4" s="261"/>
      <c r="N4" s="257"/>
      <c r="O4" s="257"/>
    </row>
    <row r="5" spans="1:15" ht="10" customHeight="1" thickBot="1" x14ac:dyDescent="0.4">
      <c r="A5" s="141"/>
      <c r="B5" s="142"/>
      <c r="C5" s="143"/>
      <c r="D5" s="144"/>
      <c r="E5" s="144"/>
      <c r="F5" s="145"/>
      <c r="G5" s="330"/>
      <c r="H5" s="330"/>
      <c r="I5" s="330"/>
      <c r="J5" s="330"/>
      <c r="K5" s="142"/>
      <c r="L5" s="146"/>
      <c r="M5" s="147"/>
      <c r="N5" s="147"/>
      <c r="O5" s="142"/>
    </row>
    <row r="6" spans="1:15" ht="20" customHeight="1" thickBot="1" x14ac:dyDescent="0.4">
      <c r="A6" s="446" t="s">
        <v>164</v>
      </c>
      <c r="B6" s="447"/>
      <c r="C6" s="447"/>
      <c r="D6" s="447"/>
      <c r="E6" s="448"/>
      <c r="F6" s="452" t="s">
        <v>44</v>
      </c>
      <c r="G6" s="453"/>
      <c r="H6" s="453"/>
      <c r="I6" s="453"/>
      <c r="J6" s="454"/>
      <c r="K6" s="142"/>
      <c r="L6" s="162" t="s">
        <v>90</v>
      </c>
      <c r="M6" s="458" t="s">
        <v>90</v>
      </c>
      <c r="N6" s="458"/>
      <c r="O6" s="459"/>
    </row>
    <row r="7" spans="1:15" s="10" customFormat="1" ht="26" customHeight="1" thickBot="1" x14ac:dyDescent="0.4">
      <c r="A7" s="449"/>
      <c r="B7" s="450"/>
      <c r="C7" s="450"/>
      <c r="D7" s="450"/>
      <c r="E7" s="451"/>
      <c r="F7" s="455"/>
      <c r="G7" s="456"/>
      <c r="H7" s="456"/>
      <c r="I7" s="456"/>
      <c r="J7" s="457"/>
      <c r="K7" s="147"/>
      <c r="L7" s="161"/>
      <c r="M7" s="460" t="s">
        <v>44</v>
      </c>
      <c r="N7" s="461"/>
      <c r="O7" s="148"/>
    </row>
    <row r="8" spans="1:15" s="11" customFormat="1" ht="40.5" x14ac:dyDescent="0.35">
      <c r="A8" s="149" t="s">
        <v>4</v>
      </c>
      <c r="B8" s="150" t="s">
        <v>5</v>
      </c>
      <c r="C8" s="151" t="s">
        <v>6</v>
      </c>
      <c r="D8" s="434" t="s">
        <v>52</v>
      </c>
      <c r="E8" s="436" t="s">
        <v>51</v>
      </c>
      <c r="F8" s="338" t="s">
        <v>46</v>
      </c>
      <c r="G8" s="438" t="s">
        <v>8</v>
      </c>
      <c r="H8" s="439"/>
      <c r="I8" s="439"/>
      <c r="J8" s="440"/>
      <c r="K8" s="152"/>
      <c r="L8" s="153" t="s">
        <v>8</v>
      </c>
      <c r="M8" s="154" t="s">
        <v>45</v>
      </c>
      <c r="N8" s="155" t="s">
        <v>49</v>
      </c>
      <c r="O8" s="156" t="s">
        <v>47</v>
      </c>
    </row>
    <row r="9" spans="1:15" s="12" customFormat="1" ht="28.25" customHeight="1" thickBot="1" x14ac:dyDescent="0.4">
      <c r="A9" s="157"/>
      <c r="B9" s="329" t="s">
        <v>9</v>
      </c>
      <c r="C9" s="329" t="s">
        <v>10</v>
      </c>
      <c r="D9" s="435"/>
      <c r="E9" s="437"/>
      <c r="F9" s="339" t="s">
        <v>48</v>
      </c>
      <c r="G9" s="158">
        <v>2024</v>
      </c>
      <c r="H9" s="158">
        <v>2025</v>
      </c>
      <c r="I9" s="158">
        <v>2026</v>
      </c>
      <c r="J9" s="158">
        <v>2027</v>
      </c>
      <c r="K9" s="152"/>
      <c r="L9" s="157">
        <v>2024</v>
      </c>
      <c r="M9" s="441" t="s">
        <v>50</v>
      </c>
      <c r="N9" s="442"/>
      <c r="O9" s="159"/>
    </row>
    <row r="10" spans="1:15" ht="15" customHeight="1" thickBot="1" x14ac:dyDescent="0.4">
      <c r="A10" s="141"/>
      <c r="B10" s="142"/>
      <c r="C10" s="143"/>
      <c r="D10" s="142"/>
      <c r="E10" s="142"/>
      <c r="F10" s="145"/>
      <c r="G10" s="160"/>
      <c r="H10" s="160"/>
      <c r="I10" s="160"/>
      <c r="J10" s="160"/>
      <c r="K10" s="152"/>
      <c r="L10" s="142"/>
      <c r="M10" s="147"/>
      <c r="N10" s="147"/>
      <c r="O10" s="142"/>
    </row>
    <row r="11" spans="1:15" s="16" customFormat="1" ht="30.65" customHeight="1" thickBot="1" x14ac:dyDescent="0.4">
      <c r="A11" s="211" t="s">
        <v>12</v>
      </c>
      <c r="B11" s="212" t="s">
        <v>13</v>
      </c>
      <c r="C11" s="213"/>
      <c r="D11" s="214" t="s">
        <v>21</v>
      </c>
      <c r="E11" s="215" t="s">
        <v>28</v>
      </c>
      <c r="F11" s="340">
        <v>900</v>
      </c>
      <c r="G11" s="217">
        <v>1000</v>
      </c>
      <c r="H11" s="217"/>
      <c r="I11" s="217"/>
      <c r="J11" s="218"/>
      <c r="K11" s="219"/>
      <c r="L11" s="220">
        <f>G11</f>
        <v>1000</v>
      </c>
      <c r="M11" s="221">
        <v>900</v>
      </c>
      <c r="N11" s="222">
        <f>M11/L11</f>
        <v>0.9</v>
      </c>
      <c r="O11" s="223"/>
    </row>
    <row r="12" spans="1:15" ht="18" customHeight="1" outlineLevel="1" x14ac:dyDescent="0.35">
      <c r="A12" s="224" t="s">
        <v>15</v>
      </c>
      <c r="B12" s="225"/>
      <c r="C12" s="226"/>
      <c r="D12" s="227" t="s">
        <v>21</v>
      </c>
      <c r="E12" s="228"/>
      <c r="F12" s="229"/>
      <c r="G12" s="331"/>
      <c r="H12" s="331"/>
      <c r="I12" s="331"/>
      <c r="J12" s="332"/>
      <c r="K12" s="230"/>
      <c r="L12" s="231"/>
      <c r="M12" s="232"/>
      <c r="N12" s="232"/>
      <c r="O12" s="233"/>
    </row>
    <row r="13" spans="1:15" ht="18" customHeight="1" outlineLevel="1" x14ac:dyDescent="0.35">
      <c r="A13" s="234" t="s">
        <v>16</v>
      </c>
      <c r="B13" s="235"/>
      <c r="C13" s="236"/>
      <c r="D13" s="237" t="s">
        <v>21</v>
      </c>
      <c r="E13" s="238"/>
      <c r="F13" s="229"/>
      <c r="G13" s="331"/>
      <c r="H13" s="331"/>
      <c r="I13" s="331"/>
      <c r="J13" s="332"/>
      <c r="K13" s="219"/>
      <c r="L13" s="239"/>
      <c r="M13" s="240"/>
      <c r="N13" s="240"/>
      <c r="O13" s="241"/>
    </row>
    <row r="14" spans="1:15" ht="18" customHeight="1" outlineLevel="1" x14ac:dyDescent="0.35">
      <c r="A14" s="234" t="s">
        <v>17</v>
      </c>
      <c r="B14" s="235"/>
      <c r="C14" s="236"/>
      <c r="D14" s="237"/>
      <c r="E14" s="238"/>
      <c r="F14" s="229"/>
      <c r="G14" s="331"/>
      <c r="H14" s="331"/>
      <c r="I14" s="331"/>
      <c r="J14" s="332"/>
      <c r="K14" s="230"/>
      <c r="L14" s="239"/>
      <c r="M14" s="240"/>
      <c r="N14" s="240"/>
      <c r="O14" s="241"/>
    </row>
    <row r="15" spans="1:15" ht="18" customHeight="1" outlineLevel="1" x14ac:dyDescent="0.35">
      <c r="A15" s="234" t="s">
        <v>18</v>
      </c>
      <c r="B15" s="235"/>
      <c r="C15" s="236"/>
      <c r="D15" s="237"/>
      <c r="E15" s="238"/>
      <c r="F15" s="229"/>
      <c r="G15" s="331"/>
      <c r="H15" s="331"/>
      <c r="I15" s="331"/>
      <c r="J15" s="332"/>
      <c r="K15" s="230"/>
      <c r="L15" s="239"/>
      <c r="M15" s="240"/>
      <c r="N15" s="240"/>
      <c r="O15" s="241"/>
    </row>
    <row r="16" spans="1:15" ht="15" outlineLevel="1" thickBot="1" x14ac:dyDescent="0.4">
      <c r="A16" s="242" t="s">
        <v>19</v>
      </c>
      <c r="B16" s="243"/>
      <c r="C16" s="244"/>
      <c r="D16" s="245"/>
      <c r="E16" s="246"/>
      <c r="F16" s="247"/>
      <c r="G16" s="333"/>
      <c r="H16" s="333"/>
      <c r="I16" s="333"/>
      <c r="J16" s="334"/>
      <c r="K16" s="230"/>
      <c r="L16" s="248"/>
      <c r="M16" s="249"/>
      <c r="N16" s="249"/>
      <c r="O16" s="250"/>
    </row>
    <row r="17" spans="1:15" ht="15" customHeight="1" thickBot="1" x14ac:dyDescent="0.4">
      <c r="A17" s="141"/>
      <c r="B17" s="142"/>
      <c r="C17" s="143"/>
      <c r="D17" s="142"/>
      <c r="E17" s="142"/>
      <c r="F17" s="145"/>
      <c r="G17" s="330"/>
      <c r="H17" s="330"/>
      <c r="I17" s="330"/>
      <c r="J17" s="330"/>
      <c r="K17" s="142"/>
      <c r="L17" s="142"/>
      <c r="M17" s="147"/>
      <c r="N17" s="147"/>
      <c r="O17" s="142"/>
    </row>
    <row r="18" spans="1:15" s="17" customFormat="1" ht="28.75" customHeight="1" thickBot="1" x14ac:dyDescent="0.4">
      <c r="A18" s="211" t="s">
        <v>20</v>
      </c>
      <c r="B18" s="212" t="s">
        <v>13</v>
      </c>
      <c r="C18" s="213"/>
      <c r="D18" s="214" t="s">
        <v>21</v>
      </c>
      <c r="E18" s="215" t="s">
        <v>11</v>
      </c>
      <c r="F18" s="216"/>
      <c r="G18" s="217"/>
      <c r="H18" s="217"/>
      <c r="I18" s="217"/>
      <c r="J18" s="218"/>
      <c r="K18" s="219"/>
      <c r="L18" s="251"/>
      <c r="M18" s="221"/>
      <c r="N18" s="222" t="e">
        <f>M18/L18</f>
        <v>#DIV/0!</v>
      </c>
      <c r="O18" s="223"/>
    </row>
    <row r="19" spans="1:15" ht="18" customHeight="1" outlineLevel="1" x14ac:dyDescent="0.35">
      <c r="A19" s="224" t="s">
        <v>15</v>
      </c>
      <c r="B19" s="225"/>
      <c r="C19" s="226"/>
      <c r="D19" s="227"/>
      <c r="E19" s="228"/>
      <c r="F19" s="229" t="s">
        <v>41</v>
      </c>
      <c r="G19" s="331"/>
      <c r="H19" s="331"/>
      <c r="I19" s="331"/>
      <c r="J19" s="332"/>
      <c r="K19" s="230"/>
      <c r="L19" s="252"/>
      <c r="M19" s="253"/>
      <c r="N19" s="253"/>
      <c r="O19" s="254"/>
    </row>
    <row r="20" spans="1:15" ht="18" customHeight="1" outlineLevel="1" x14ac:dyDescent="0.35">
      <c r="A20" s="234" t="s">
        <v>16</v>
      </c>
      <c r="B20" s="235"/>
      <c r="C20" s="236"/>
      <c r="D20" s="237"/>
      <c r="E20" s="238"/>
      <c r="F20" s="229"/>
      <c r="G20" s="331"/>
      <c r="H20" s="331"/>
      <c r="I20" s="331"/>
      <c r="J20" s="332"/>
      <c r="K20" s="230"/>
      <c r="L20" s="239"/>
      <c r="M20" s="240"/>
      <c r="N20" s="240"/>
      <c r="O20" s="241"/>
    </row>
    <row r="21" spans="1:15" ht="18" customHeight="1" outlineLevel="1" x14ac:dyDescent="0.35">
      <c r="A21" s="234" t="s">
        <v>17</v>
      </c>
      <c r="B21" s="235"/>
      <c r="C21" s="236"/>
      <c r="D21" s="237"/>
      <c r="E21" s="238"/>
      <c r="F21" s="229"/>
      <c r="G21" s="331"/>
      <c r="H21" s="331"/>
      <c r="I21" s="331"/>
      <c r="J21" s="332"/>
      <c r="K21" s="230"/>
      <c r="L21" s="239"/>
      <c r="M21" s="240"/>
      <c r="N21" s="240"/>
      <c r="O21" s="241"/>
    </row>
    <row r="22" spans="1:15" ht="18" customHeight="1" outlineLevel="1" x14ac:dyDescent="0.35">
      <c r="A22" s="234" t="s">
        <v>18</v>
      </c>
      <c r="B22" s="235"/>
      <c r="C22" s="236"/>
      <c r="D22" s="237"/>
      <c r="E22" s="238"/>
      <c r="F22" s="229"/>
      <c r="G22" s="331"/>
      <c r="H22" s="331"/>
      <c r="I22" s="331"/>
      <c r="J22" s="332"/>
      <c r="K22" s="230"/>
      <c r="L22" s="239"/>
      <c r="M22" s="240"/>
      <c r="N22" s="240"/>
      <c r="O22" s="241"/>
    </row>
    <row r="23" spans="1:15" ht="15" outlineLevel="1" thickBot="1" x14ac:dyDescent="0.4">
      <c r="A23" s="242" t="s">
        <v>19</v>
      </c>
      <c r="B23" s="243"/>
      <c r="C23" s="244"/>
      <c r="D23" s="245"/>
      <c r="E23" s="246"/>
      <c r="F23" s="247"/>
      <c r="G23" s="333"/>
      <c r="H23" s="333"/>
      <c r="I23" s="333"/>
      <c r="J23" s="334"/>
      <c r="K23" s="230"/>
      <c r="L23" s="248"/>
      <c r="M23" s="249"/>
      <c r="N23" s="249"/>
      <c r="O23" s="250"/>
    </row>
    <row r="24" spans="1:15" ht="15" customHeight="1" thickBot="1" x14ac:dyDescent="0.4">
      <c r="A24" s="141"/>
      <c r="B24" s="142"/>
      <c r="C24" s="143"/>
      <c r="D24" s="142"/>
      <c r="E24" s="142"/>
      <c r="F24" s="145"/>
      <c r="G24" s="330"/>
      <c r="H24" s="330"/>
      <c r="I24" s="330"/>
      <c r="J24" s="330"/>
      <c r="K24" s="142"/>
      <c r="L24" s="142"/>
      <c r="M24" s="147"/>
      <c r="N24" s="147"/>
      <c r="O24" s="142"/>
    </row>
    <row r="25" spans="1:15" s="17" customFormat="1" ht="30.65" customHeight="1" thickBot="1" x14ac:dyDescent="0.4">
      <c r="A25" s="211" t="s">
        <v>23</v>
      </c>
      <c r="B25" s="212" t="s">
        <v>13</v>
      </c>
      <c r="C25" s="213"/>
      <c r="D25" s="214" t="s">
        <v>24</v>
      </c>
      <c r="E25" s="215" t="s">
        <v>22</v>
      </c>
      <c r="F25" s="216"/>
      <c r="G25" s="217"/>
      <c r="H25" s="217"/>
      <c r="I25" s="217"/>
      <c r="J25" s="218"/>
      <c r="K25" s="219"/>
      <c r="L25" s="220"/>
      <c r="M25" s="221"/>
      <c r="N25" s="222" t="e">
        <f>M25/L25</f>
        <v>#DIV/0!</v>
      </c>
      <c r="O25" s="223"/>
    </row>
    <row r="26" spans="1:15" ht="18" customHeight="1" outlineLevel="1" x14ac:dyDescent="0.35">
      <c r="A26" s="224" t="s">
        <v>15</v>
      </c>
      <c r="B26" s="225"/>
      <c r="C26" s="226"/>
      <c r="D26" s="227"/>
      <c r="E26" s="228"/>
      <c r="F26" s="229"/>
      <c r="G26" s="331"/>
      <c r="H26" s="331"/>
      <c r="I26" s="331"/>
      <c r="J26" s="332"/>
      <c r="K26" s="230"/>
      <c r="L26" s="252"/>
      <c r="M26" s="253"/>
      <c r="N26" s="253"/>
      <c r="O26" s="254"/>
    </row>
    <row r="27" spans="1:15" ht="18" customHeight="1" outlineLevel="1" x14ac:dyDescent="0.35">
      <c r="A27" s="234" t="s">
        <v>16</v>
      </c>
      <c r="B27" s="235"/>
      <c r="C27" s="236"/>
      <c r="D27" s="237"/>
      <c r="E27" s="238"/>
      <c r="F27" s="229"/>
      <c r="G27" s="331"/>
      <c r="H27" s="331"/>
      <c r="I27" s="331"/>
      <c r="J27" s="332"/>
      <c r="K27" s="230"/>
      <c r="L27" s="239"/>
      <c r="M27" s="240"/>
      <c r="N27" s="240"/>
      <c r="O27" s="241"/>
    </row>
    <row r="28" spans="1:15" ht="18" customHeight="1" outlineLevel="1" x14ac:dyDescent="0.35">
      <c r="A28" s="234" t="s">
        <v>17</v>
      </c>
      <c r="B28" s="235"/>
      <c r="C28" s="236"/>
      <c r="D28" s="237"/>
      <c r="E28" s="238"/>
      <c r="F28" s="229"/>
      <c r="G28" s="331"/>
      <c r="H28" s="331"/>
      <c r="I28" s="331"/>
      <c r="J28" s="332"/>
      <c r="K28" s="230"/>
      <c r="L28" s="239"/>
      <c r="M28" s="240"/>
      <c r="N28" s="240"/>
      <c r="O28" s="241"/>
    </row>
    <row r="29" spans="1:15" ht="18" customHeight="1" outlineLevel="1" x14ac:dyDescent="0.35">
      <c r="A29" s="234" t="s">
        <v>18</v>
      </c>
      <c r="B29" s="235"/>
      <c r="C29" s="236"/>
      <c r="D29" s="237"/>
      <c r="E29" s="238"/>
      <c r="F29" s="229"/>
      <c r="G29" s="331"/>
      <c r="H29" s="331"/>
      <c r="I29" s="331"/>
      <c r="J29" s="332"/>
      <c r="K29" s="230"/>
      <c r="L29" s="239"/>
      <c r="M29" s="240"/>
      <c r="N29" s="240"/>
      <c r="O29" s="241"/>
    </row>
    <row r="30" spans="1:15" ht="15" outlineLevel="1" thickBot="1" x14ac:dyDescent="0.4">
      <c r="A30" s="242" t="s">
        <v>19</v>
      </c>
      <c r="B30" s="243"/>
      <c r="C30" s="244"/>
      <c r="D30" s="245"/>
      <c r="E30" s="246"/>
      <c r="F30" s="247"/>
      <c r="G30" s="333"/>
      <c r="H30" s="333"/>
      <c r="I30" s="333"/>
      <c r="J30" s="334"/>
      <c r="K30" s="230"/>
      <c r="L30" s="248"/>
      <c r="M30" s="249"/>
      <c r="N30" s="249"/>
      <c r="O30" s="250"/>
    </row>
    <row r="31" spans="1:15" ht="15" customHeight="1" thickBot="1" x14ac:dyDescent="0.4">
      <c r="A31" s="141"/>
      <c r="B31" s="142"/>
      <c r="C31" s="143" t="s">
        <v>41</v>
      </c>
      <c r="D31" s="142"/>
      <c r="E31" s="142"/>
      <c r="F31" s="145"/>
      <c r="G31" s="330"/>
      <c r="H31" s="330"/>
      <c r="I31" s="330"/>
      <c r="J31" s="330"/>
      <c r="K31" s="142"/>
      <c r="L31" s="142"/>
      <c r="M31" s="147"/>
      <c r="N31" s="147"/>
      <c r="O31" s="142"/>
    </row>
    <row r="32" spans="1:15" s="16" customFormat="1" ht="29.4" customHeight="1" thickBot="1" x14ac:dyDescent="0.4">
      <c r="A32" s="211" t="s">
        <v>26</v>
      </c>
      <c r="B32" s="212" t="s">
        <v>13</v>
      </c>
      <c r="C32" s="213"/>
      <c r="D32" s="214" t="s">
        <v>27</v>
      </c>
      <c r="E32" s="215" t="s">
        <v>25</v>
      </c>
      <c r="F32" s="216"/>
      <c r="G32" s="217"/>
      <c r="H32" s="217"/>
      <c r="I32" s="217"/>
      <c r="J32" s="218"/>
      <c r="K32" s="219"/>
      <c r="L32" s="220"/>
      <c r="M32" s="221"/>
      <c r="N32" s="222" t="e">
        <f>M32/L32</f>
        <v>#DIV/0!</v>
      </c>
      <c r="O32" s="223"/>
    </row>
    <row r="33" spans="1:15" ht="18" customHeight="1" outlineLevel="1" x14ac:dyDescent="0.35">
      <c r="A33" s="224" t="s">
        <v>15</v>
      </c>
      <c r="B33" s="225"/>
      <c r="C33" s="226"/>
      <c r="D33" s="227"/>
      <c r="E33" s="228"/>
      <c r="F33" s="229"/>
      <c r="G33" s="331"/>
      <c r="H33" s="331"/>
      <c r="I33" s="331"/>
      <c r="J33" s="332"/>
      <c r="K33" s="230"/>
      <c r="L33" s="252"/>
      <c r="M33" s="253"/>
      <c r="N33" s="253"/>
      <c r="O33" s="254"/>
    </row>
    <row r="34" spans="1:15" ht="18" customHeight="1" outlineLevel="1" x14ac:dyDescent="0.35">
      <c r="A34" s="234" t="s">
        <v>16</v>
      </c>
      <c r="B34" s="235"/>
      <c r="C34" s="236"/>
      <c r="D34" s="237"/>
      <c r="E34" s="238"/>
      <c r="F34" s="229"/>
      <c r="G34" s="331"/>
      <c r="H34" s="331"/>
      <c r="I34" s="331"/>
      <c r="J34" s="332"/>
      <c r="K34" s="230"/>
      <c r="L34" s="239"/>
      <c r="M34" s="240"/>
      <c r="N34" s="240"/>
      <c r="O34" s="241"/>
    </row>
    <row r="35" spans="1:15" ht="18" customHeight="1" outlineLevel="1" x14ac:dyDescent="0.35">
      <c r="A35" s="234" t="s">
        <v>17</v>
      </c>
      <c r="B35" s="235"/>
      <c r="C35" s="236"/>
      <c r="D35" s="237"/>
      <c r="E35" s="238"/>
      <c r="F35" s="229"/>
      <c r="G35" s="331"/>
      <c r="H35" s="331"/>
      <c r="I35" s="331"/>
      <c r="J35" s="332"/>
      <c r="K35" s="230"/>
      <c r="L35" s="239"/>
      <c r="M35" s="240"/>
      <c r="N35" s="240"/>
      <c r="O35" s="241"/>
    </row>
    <row r="36" spans="1:15" ht="18" customHeight="1" outlineLevel="1" x14ac:dyDescent="0.35">
      <c r="A36" s="234" t="s">
        <v>18</v>
      </c>
      <c r="B36" s="235"/>
      <c r="C36" s="236"/>
      <c r="D36" s="237"/>
      <c r="E36" s="238"/>
      <c r="F36" s="229"/>
      <c r="G36" s="331"/>
      <c r="H36" s="331"/>
      <c r="I36" s="331"/>
      <c r="J36" s="332"/>
      <c r="K36" s="230"/>
      <c r="L36" s="239"/>
      <c r="M36" s="240"/>
      <c r="N36" s="240"/>
      <c r="O36" s="241"/>
    </row>
    <row r="37" spans="1:15" ht="15" outlineLevel="1" thickBot="1" x14ac:dyDescent="0.4">
      <c r="A37" s="242" t="s">
        <v>19</v>
      </c>
      <c r="B37" s="243"/>
      <c r="C37" s="244"/>
      <c r="D37" s="245"/>
      <c r="E37" s="246"/>
      <c r="F37" s="247"/>
      <c r="G37" s="333"/>
      <c r="H37" s="333"/>
      <c r="I37" s="333"/>
      <c r="J37" s="334"/>
      <c r="K37" s="230"/>
      <c r="L37" s="248"/>
      <c r="M37" s="249"/>
      <c r="N37" s="249"/>
      <c r="O37" s="250"/>
    </row>
  </sheetData>
  <mergeCells count="9">
    <mergeCell ref="D8:D9"/>
    <mergeCell ref="E8:E9"/>
    <mergeCell ref="G8:J8"/>
    <mergeCell ref="M9:N9"/>
    <mergeCell ref="C1:N3"/>
    <mergeCell ref="A6:E7"/>
    <mergeCell ref="F6:J7"/>
    <mergeCell ref="M6:O6"/>
    <mergeCell ref="M7:N7"/>
  </mergeCells>
  <conditionalFormatting sqref="D8 D38:D1048576">
    <cfRule type="cellIs" dxfId="113" priority="56" operator="equal">
      <formula>"Fait"</formula>
    </cfRule>
    <cfRule type="cellIs" dxfId="112" priority="57" operator="equal">
      <formula>"Plannifié"</formula>
    </cfRule>
    <cfRule type="cellIs" dxfId="111" priority="58" operator="equal">
      <formula>"En cours"</formula>
    </cfRule>
    <cfRule type="cellIs" dxfId="110" priority="59" operator="equal">
      <formula>"En attente"</formula>
    </cfRule>
    <cfRule type="cellIs" dxfId="109" priority="60" operator="equal">
      <formula>"En retard"</formula>
    </cfRule>
    <cfRule type="cellIs" dxfId="108" priority="61" operator="equal">
      <formula>"Non débuté"</formula>
    </cfRule>
  </conditionalFormatting>
  <conditionalFormatting sqref="D11:D16">
    <cfRule type="cellIs" dxfId="107" priority="50" operator="equal">
      <formula>"Fait"</formula>
    </cfRule>
    <cfRule type="cellIs" dxfId="106" priority="51" operator="equal">
      <formula>"Plannifié"</formula>
    </cfRule>
    <cfRule type="cellIs" dxfId="105" priority="52" operator="equal">
      <formula>"En cours"</formula>
    </cfRule>
    <cfRule type="cellIs" dxfId="104" priority="53" operator="equal">
      <formula>"En attente"</formula>
    </cfRule>
    <cfRule type="cellIs" dxfId="103" priority="54" operator="equal">
      <formula>"En retard"</formula>
    </cfRule>
    <cfRule type="cellIs" dxfId="102" priority="55" operator="equal">
      <formula>"Non débuté"</formula>
    </cfRule>
  </conditionalFormatting>
  <conditionalFormatting sqref="E8 E38:E1048576 E11:E16">
    <cfRule type="cellIs" dxfId="101" priority="45" operator="equal">
      <formula>"Très faible"</formula>
    </cfRule>
    <cfRule type="cellIs" dxfId="100" priority="46" operator="equal">
      <formula>"Faible"</formula>
    </cfRule>
    <cfRule type="cellIs" dxfId="99" priority="47" operator="equal">
      <formula>"Moyen"</formula>
    </cfRule>
    <cfRule type="cellIs" dxfId="98" priority="48" operator="equal">
      <formula>"Haut"</formula>
    </cfRule>
    <cfRule type="cellIs" dxfId="97" priority="49" operator="equal">
      <formula>"Très haut"</formula>
    </cfRule>
  </conditionalFormatting>
  <conditionalFormatting sqref="E18:E23">
    <cfRule type="cellIs" dxfId="96" priority="36" operator="equal">
      <formula>"Très faible"</formula>
    </cfRule>
    <cfRule type="cellIs" dxfId="95" priority="37" operator="equal">
      <formula>"Faible"</formula>
    </cfRule>
    <cfRule type="cellIs" dxfId="94" priority="38" operator="equal">
      <formula>"Moyen"</formula>
    </cfRule>
    <cfRule type="cellIs" dxfId="93" priority="39" operator="equal">
      <formula>"Haut"</formula>
    </cfRule>
    <cfRule type="cellIs" dxfId="92" priority="40" operator="equal">
      <formula>"Très haut"</formula>
    </cfRule>
  </conditionalFormatting>
  <conditionalFormatting sqref="E25:E30">
    <cfRule type="cellIs" dxfId="91" priority="31" operator="equal">
      <formula>"Très faible"</formula>
    </cfRule>
    <cfRule type="cellIs" dxfId="90" priority="32" operator="equal">
      <formula>"Faible"</formula>
    </cfRule>
    <cfRule type="cellIs" dxfId="89" priority="33" operator="equal">
      <formula>"Moyen"</formula>
    </cfRule>
    <cfRule type="cellIs" dxfId="88" priority="34" operator="equal">
      <formula>"Haut"</formula>
    </cfRule>
    <cfRule type="cellIs" dxfId="87" priority="35" operator="equal">
      <formula>"Très haut"</formula>
    </cfRule>
  </conditionalFormatting>
  <conditionalFormatting sqref="E32:E37">
    <cfRule type="cellIs" dxfId="86" priority="26" operator="equal">
      <formula>"Très faible"</formula>
    </cfRule>
    <cfRule type="cellIs" dxfId="85" priority="27" operator="equal">
      <formula>"Faible"</formula>
    </cfRule>
    <cfRule type="cellIs" dxfId="84" priority="28" operator="equal">
      <formula>"Moyen"</formula>
    </cfRule>
    <cfRule type="cellIs" dxfId="83" priority="29" operator="equal">
      <formula>"Haut"</formula>
    </cfRule>
    <cfRule type="cellIs" dxfId="82" priority="30" operator="equal">
      <formula>"Très haut"</formula>
    </cfRule>
  </conditionalFormatting>
  <conditionalFormatting sqref="D18:D23">
    <cfRule type="cellIs" dxfId="81" priority="20" operator="equal">
      <formula>"Fait"</formula>
    </cfRule>
    <cfRule type="cellIs" dxfId="80" priority="21" operator="equal">
      <formula>"Plannifié"</formula>
    </cfRule>
    <cfRule type="cellIs" dxfId="79" priority="22" operator="equal">
      <formula>"En cours"</formula>
    </cfRule>
    <cfRule type="cellIs" dxfId="78" priority="23" operator="equal">
      <formula>"En attente"</formula>
    </cfRule>
    <cfRule type="cellIs" dxfId="77" priority="24" operator="equal">
      <formula>"En retard"</formula>
    </cfRule>
    <cfRule type="cellIs" dxfId="76" priority="25" operator="equal">
      <formula>"Non débuté"</formula>
    </cfRule>
  </conditionalFormatting>
  <conditionalFormatting sqref="D25:D30">
    <cfRule type="cellIs" dxfId="75" priority="14" operator="equal">
      <formula>"Fait"</formula>
    </cfRule>
    <cfRule type="cellIs" dxfId="74" priority="15" operator="equal">
      <formula>"Plannifié"</formula>
    </cfRule>
    <cfRule type="cellIs" dxfId="73" priority="16" operator="equal">
      <formula>"En cours"</formula>
    </cfRule>
    <cfRule type="cellIs" dxfId="72" priority="17" operator="equal">
      <formula>"En attente"</formula>
    </cfRule>
    <cfRule type="cellIs" dxfId="71" priority="18" operator="equal">
      <formula>"En retard"</formula>
    </cfRule>
    <cfRule type="cellIs" dxfId="70" priority="19" operator="equal">
      <formula>"Non débuté"</formula>
    </cfRule>
  </conditionalFormatting>
  <conditionalFormatting sqref="D32:D37">
    <cfRule type="cellIs" dxfId="69" priority="8" operator="equal">
      <formula>"Fait"</formula>
    </cfRule>
    <cfRule type="cellIs" dxfId="68" priority="9" operator="equal">
      <formula>"Plannifié"</formula>
    </cfRule>
    <cfRule type="cellIs" dxfId="67" priority="10" operator="equal">
      <formula>"En cours"</formula>
    </cfRule>
    <cfRule type="cellIs" dxfId="66" priority="11" operator="equal">
      <formula>"En attente"</formula>
    </cfRule>
    <cfRule type="cellIs" dxfId="65" priority="12" operator="equal">
      <formula>"En retard"</formula>
    </cfRule>
    <cfRule type="cellIs" dxfId="64" priority="13" operator="equal">
      <formula>"Non débuté"</formula>
    </cfRule>
  </conditionalFormatting>
  <conditionalFormatting sqref="D11:D37">
    <cfRule type="containsText" dxfId="63" priority="1" operator="containsText" text="Fait">
      <formula>NOT(ISERROR(SEARCH("Fait",D11)))</formula>
    </cfRule>
    <cfRule type="containsText" dxfId="62" priority="2" operator="containsText" text="Fait">
      <formula>NOT(ISERROR(SEARCH("Fait",D11)))</formula>
    </cfRule>
    <cfRule type="containsText" dxfId="61" priority="3" operator="containsText" text="Planifié">
      <formula>NOT(ISERROR(SEARCH("Planifié",D11)))</formula>
    </cfRule>
    <cfRule type="containsText" dxfId="60" priority="4" operator="containsText" text="En cours">
      <formula>NOT(ISERROR(SEARCH("En cours",D11)))</formula>
    </cfRule>
    <cfRule type="containsText" dxfId="59" priority="5" operator="containsText" text="En attente">
      <formula>NOT(ISERROR(SEARCH("En attente",D11)))</formula>
    </cfRule>
    <cfRule type="containsText" dxfId="58" priority="6" operator="containsText" text="En retard">
      <formula>NOT(ISERROR(SEARCH("En retard",D11)))</formula>
    </cfRule>
    <cfRule type="containsText" dxfId="57" priority="7" operator="containsText" text="Non débuté">
      <formula>NOT(ISERROR(SEARCH("Non débuté",D11)))</formula>
    </cfRule>
  </conditionalFormatting>
  <dataValidations count="3">
    <dataValidation type="list" allowBlank="1" showInputMessage="1" showErrorMessage="1" sqref="K32:K37 K25:K30 K11:K16" xr:uid="{8A462044-63AC-40D4-845E-A3EAE4381796}">
      <formula1>$D$28:$D$32</formula1>
    </dataValidation>
    <dataValidation type="list" allowBlank="1" showInputMessage="1" showErrorMessage="1" sqref="E11:E16 E32:E37 E25:E30 E18:E23" xr:uid="{628F56C8-4136-495C-A241-FA2500F0E804}">
      <formula1>$C$72:$C$76</formula1>
    </dataValidation>
    <dataValidation type="list" allowBlank="1" showInputMessage="1" showErrorMessage="1" sqref="D18:D23 D32:D37 D25:D30" xr:uid="{A458D448-8CB0-4A98-842D-32D15867837B}">
      <formula1>$A$72:$A$77</formula1>
    </dataValidation>
  </dataValidations>
  <pageMargins left="0.39370078740157483" right="0.27559055118110237" top="0.74803149606299213" bottom="0.39370078740157483" header="0.31496062992125984" footer="0.31496062992125984"/>
  <pageSetup paperSize="9" scale="70" orientation="landscape" verticalDpi="0" r:id="rId1"/>
  <headerFooter>
    <oddHeader>&amp;L&amp;14CLUB&amp;C&amp;"-,Gras"&amp;12&amp;K04+000&amp;F - &amp;A</oddHead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4" id="{744DF989-E895-40AE-BAD4-2CD3C109AE95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N11</xm:sqref>
        </x14:conditionalFormatting>
        <x14:conditionalFormatting xmlns:xm="http://schemas.microsoft.com/office/excel/2006/main">
          <x14:cfRule type="iconSet" priority="43" id="{B4567A15-2DA7-43FD-A7AA-5939C9814208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N18</xm:sqref>
        </x14:conditionalFormatting>
        <x14:conditionalFormatting xmlns:xm="http://schemas.microsoft.com/office/excel/2006/main">
          <x14:cfRule type="iconSet" priority="42" id="{E6E42F7D-000E-430D-B1E4-8CC73AEFB623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N25</xm:sqref>
        </x14:conditionalFormatting>
        <x14:conditionalFormatting xmlns:xm="http://schemas.microsoft.com/office/excel/2006/main">
          <x14:cfRule type="iconSet" priority="41" id="{38C79C84-D8EF-45D8-96A1-FD587C1DA400}">
            <x14:iconSet iconSet="5Arrows" custom="1">
              <x14:cfvo type="percent">
                <xm:f>0</xm:f>
              </x14:cfvo>
              <x14:cfvo type="formula">
                <xm:f>0.7</xm:f>
              </x14:cfvo>
              <x14:cfvo type="formula">
                <xm:f>0.8</xm:f>
              </x14:cfvo>
              <x14:cfvo type="formula">
                <xm:f>0.9</xm:f>
              </x14:cfvo>
              <x14:cfvo type="formula">
                <xm:f>1</xm:f>
              </x14:cfvo>
              <x14:cfIcon iconSet="3TrafficLights2" iconId="0"/>
              <x14:cfIcon iconSet="3Arrows" iconId="0"/>
              <x14:cfIcon iconSet="3Symbols" iconId="1"/>
              <x14:cfIcon iconSet="3Symbols2" iconId="1"/>
              <x14:cfIcon iconSet="3Symbols" iconId="2"/>
            </x14:iconSet>
          </x14:cfRule>
          <xm:sqref>N32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B6EDB5-61F6-498A-A3CB-F5E0B929CB7B}">
          <x14:formula1>
            <xm:f>Explications!$A$82:$A$87</xm:f>
          </x14:formula1>
          <xm:sqref>D11:D16</xm:sqref>
        </x14:dataValidation>
        <x14:dataValidation type="list" allowBlank="1" showInputMessage="1" showErrorMessage="1" xr:uid="{1285580A-4460-4714-9ADF-65F42D9A5162}">
          <x14:formula1>
            <xm:f>Explications!$C$82:$C$86</xm:f>
          </x14:formula1>
          <xm:sqref>K18:K23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34FBD11F4794CB1CD0F2F6B552532" ma:contentTypeVersion="2" ma:contentTypeDescription="Crée un document." ma:contentTypeScope="" ma:versionID="36a2244e7f78ad2e1c2babdf17c53e16">
  <xsd:schema xmlns:xsd="http://www.w3.org/2001/XMLSchema" xmlns:xs="http://www.w3.org/2001/XMLSchema" xmlns:p="http://schemas.microsoft.com/office/2006/metadata/properties" xmlns:ns2="622bd2ee-d2ad-4ece-ae3c-20a40fc8342c" targetNamespace="http://schemas.microsoft.com/office/2006/metadata/properties" ma:root="true" ma:fieldsID="6c2fd051d8ea123d8113a195a83ce64f" ns2:_="">
    <xsd:import namespace="622bd2ee-d2ad-4ece-ae3c-20a40fc834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bd2ee-d2ad-4ece-ae3c-20a40fc834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2ECE3D-B46C-46E7-A2C3-37308F99C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2bd2ee-d2ad-4ece-ae3c-20a40fc834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D8D6DB-D56A-4F82-A9FD-A19A8C6BD9F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22bd2ee-d2ad-4ece-ae3c-20a40fc8342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124963-1A43-415F-9952-6D54D31039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Explications</vt:lpstr>
      <vt:lpstr>AXES STRATEGIQUES</vt:lpstr>
      <vt:lpstr>OBJECTIFS OPERATIONNELS</vt:lpstr>
      <vt:lpstr>AS 1</vt:lpstr>
      <vt:lpstr>AS 2</vt:lpstr>
      <vt:lpstr>AS 3</vt:lpstr>
      <vt:lpstr>AS 4</vt:lpstr>
      <vt:lpstr>AS 5</vt:lpstr>
      <vt:lpstr>AS 6</vt:lpstr>
      <vt:lpstr>AS 7</vt:lpstr>
      <vt:lpstr>'AS 1'!Impression_des_titres</vt:lpstr>
      <vt:lpstr>'AS 2'!Impression_des_titres</vt:lpstr>
      <vt:lpstr>'AS 3'!Impression_des_titres</vt:lpstr>
      <vt:lpstr>'AS 4'!Impression_des_titres</vt:lpstr>
      <vt:lpstr>'AS 5'!Impression_des_titres</vt:lpstr>
      <vt:lpstr>'AS 6'!Impression_des_titres</vt:lpstr>
      <vt:lpstr>'AS 7'!Impression_des_titres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 Feugas</dc:creator>
  <cp:keywords/>
  <dc:description/>
  <cp:lastModifiedBy>Stéphan Feugas</cp:lastModifiedBy>
  <cp:revision/>
  <cp:lastPrinted>2023-12-18T20:34:21Z</cp:lastPrinted>
  <dcterms:created xsi:type="dcterms:W3CDTF">2023-02-03T17:13:35Z</dcterms:created>
  <dcterms:modified xsi:type="dcterms:W3CDTF">2023-12-18T20:34:27Z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0x0101007DD34FBD11F4794CB1CD0F2F6B552532</vt:lpwstr>
  </property>
</Properties>
</file>